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8835" activeTab="3"/>
  </bookViews>
  <sheets>
    <sheet name="Surface Line" sheetId="5" r:id="rId1"/>
    <sheet name="Characteristic points" sheetId="1" r:id="rId2"/>
    <sheet name="Surface Line Modified" sheetId="6" r:id="rId3"/>
    <sheet name="Chart" sheetId="4" r:id="rId4"/>
    <sheet name="Chart (zoom top dike)" sheetId="7" r:id="rId5"/>
    <sheet name="Chart revetment" sheetId="8" r:id="rId6"/>
  </sheets>
  <calcPr calcId="145621"/>
</workbook>
</file>

<file path=xl/calcChain.xml><?xml version="1.0" encoding="utf-8"?>
<calcChain xmlns="http://schemas.openxmlformats.org/spreadsheetml/2006/main">
  <c r="I47" i="6" l="1"/>
  <c r="I2" i="6"/>
  <c r="I24" i="6" s="1"/>
  <c r="I3" i="6"/>
  <c r="I25" i="6" s="1"/>
  <c r="I4" i="6"/>
  <c r="I26" i="6" s="1"/>
  <c r="I5" i="6"/>
  <c r="I27" i="6" s="1"/>
  <c r="I6" i="6"/>
  <c r="I28" i="6" s="1"/>
  <c r="I7" i="6"/>
  <c r="I8" i="6"/>
  <c r="I30" i="6" s="1"/>
  <c r="I9" i="6"/>
  <c r="I31" i="6"/>
  <c r="I10" i="6"/>
  <c r="I32" i="6" s="1"/>
  <c r="I11" i="6"/>
  <c r="I33" i="6" s="1"/>
  <c r="I12" i="6"/>
  <c r="I34" i="6" s="1"/>
  <c r="I13" i="6"/>
  <c r="I35" i="6"/>
  <c r="I14" i="6"/>
  <c r="I36" i="6" s="1"/>
  <c r="I15" i="6"/>
  <c r="I37" i="6" s="1"/>
  <c r="I16" i="6"/>
  <c r="I38" i="6" s="1"/>
  <c r="I17" i="6"/>
  <c r="I18" i="6"/>
  <c r="I19" i="6"/>
  <c r="I41" i="6" s="1"/>
  <c r="I23" i="6"/>
  <c r="C361" i="6"/>
  <c r="C362" i="6" s="1"/>
  <c r="C363" i="6" s="1"/>
  <c r="C364" i="6" s="1"/>
  <c r="C365" i="6" s="1"/>
  <c r="C366" i="6" s="1"/>
  <c r="C367" i="6" s="1"/>
  <c r="C368" i="6" s="1"/>
  <c r="H9" i="6"/>
  <c r="H31" i="6" s="1"/>
  <c r="C353" i="6"/>
  <c r="H10" i="6"/>
  <c r="H32" i="6"/>
  <c r="C352" i="6"/>
  <c r="H11" i="6" s="1"/>
  <c r="H33" i="6" s="1"/>
  <c r="C350" i="6"/>
  <c r="H12" i="6" s="1"/>
  <c r="H34" i="6" s="1"/>
  <c r="C348" i="6"/>
  <c r="H13" i="6" s="1"/>
  <c r="H35" i="6"/>
  <c r="C337" i="6"/>
  <c r="H14" i="6"/>
  <c r="H36" i="6" s="1"/>
  <c r="C330" i="6"/>
  <c r="H15" i="6" s="1"/>
  <c r="H37" i="6" s="1"/>
  <c r="C322" i="6"/>
  <c r="H16" i="6"/>
  <c r="H38" i="6" s="1"/>
  <c r="H43" i="6" s="1"/>
  <c r="C227" i="6"/>
  <c r="H17" i="6" s="1"/>
  <c r="H39" i="6" s="1"/>
  <c r="C10" i="6"/>
  <c r="H18" i="6"/>
  <c r="H40" i="6" s="1"/>
  <c r="H47" i="6" s="1"/>
  <c r="C2" i="6"/>
  <c r="H19" i="6" s="1"/>
  <c r="H1" i="6"/>
  <c r="H23" i="6" s="1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" i="6"/>
  <c r="D363" i="6"/>
  <c r="D364" i="6"/>
  <c r="D365" i="6"/>
  <c r="D366" i="6"/>
  <c r="D367" i="6"/>
  <c r="D362" i="6"/>
  <c r="C3" i="6"/>
  <c r="C4" i="6"/>
  <c r="C5" i="6"/>
  <c r="C6" i="6"/>
  <c r="C7" i="6"/>
  <c r="C8" i="6"/>
  <c r="C9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169" i="6"/>
  <c r="C170" i="6"/>
  <c r="C171" i="6"/>
  <c r="C172" i="6"/>
  <c r="C173" i="6"/>
  <c r="C174" i="6"/>
  <c r="C175" i="6"/>
  <c r="C176" i="6"/>
  <c r="C177" i="6"/>
  <c r="C178" i="6"/>
  <c r="C179" i="6"/>
  <c r="C180" i="6"/>
  <c r="C181" i="6"/>
  <c r="C182" i="6"/>
  <c r="C183" i="6"/>
  <c r="C184" i="6"/>
  <c r="C185" i="6"/>
  <c r="C186" i="6"/>
  <c r="C187" i="6"/>
  <c r="C188" i="6"/>
  <c r="C189" i="6"/>
  <c r="C190" i="6"/>
  <c r="C191" i="6"/>
  <c r="C192" i="6"/>
  <c r="C193" i="6"/>
  <c r="C194" i="6"/>
  <c r="C195" i="6"/>
  <c r="C196" i="6"/>
  <c r="C197" i="6"/>
  <c r="C198" i="6"/>
  <c r="C199" i="6"/>
  <c r="C200" i="6"/>
  <c r="C201" i="6"/>
  <c r="C202" i="6"/>
  <c r="C203" i="6"/>
  <c r="C204" i="6"/>
  <c r="C205" i="6"/>
  <c r="C206" i="6"/>
  <c r="C207" i="6"/>
  <c r="C208" i="6"/>
  <c r="C209" i="6"/>
  <c r="C210" i="6"/>
  <c r="C211" i="6"/>
  <c r="C212" i="6"/>
  <c r="C213" i="6"/>
  <c r="C214" i="6"/>
  <c r="C215" i="6"/>
  <c r="C216" i="6"/>
  <c r="C217" i="6"/>
  <c r="C218" i="6"/>
  <c r="C219" i="6"/>
  <c r="C220" i="6"/>
  <c r="C221" i="6"/>
  <c r="C222" i="6"/>
  <c r="C223" i="6"/>
  <c r="C224" i="6"/>
  <c r="C225" i="6"/>
  <c r="C226" i="6"/>
  <c r="C228" i="6"/>
  <c r="C229" i="6"/>
  <c r="C230" i="6"/>
  <c r="C231" i="6"/>
  <c r="C232" i="6"/>
  <c r="C233" i="6"/>
  <c r="C234" i="6"/>
  <c r="C235" i="6"/>
  <c r="C236" i="6"/>
  <c r="C237" i="6"/>
  <c r="C238" i="6"/>
  <c r="C239" i="6"/>
  <c r="C240" i="6"/>
  <c r="C241" i="6"/>
  <c r="C242" i="6"/>
  <c r="C243" i="6"/>
  <c r="C244" i="6"/>
  <c r="C245" i="6"/>
  <c r="C246" i="6"/>
  <c r="C247" i="6"/>
  <c r="C248" i="6"/>
  <c r="C249" i="6"/>
  <c r="C250" i="6"/>
  <c r="C251" i="6"/>
  <c r="C252" i="6"/>
  <c r="C253" i="6"/>
  <c r="C254" i="6"/>
  <c r="C255" i="6"/>
  <c r="C256" i="6"/>
  <c r="C257" i="6"/>
  <c r="C258" i="6"/>
  <c r="C259" i="6"/>
  <c r="C260" i="6"/>
  <c r="C261" i="6"/>
  <c r="C262" i="6"/>
  <c r="C263" i="6"/>
  <c r="C264" i="6"/>
  <c r="C265" i="6"/>
  <c r="C266" i="6"/>
  <c r="C267" i="6"/>
  <c r="C268" i="6"/>
  <c r="C269" i="6"/>
  <c r="C270" i="6"/>
  <c r="C271" i="6"/>
  <c r="C272" i="6"/>
  <c r="C273" i="6"/>
  <c r="C274" i="6"/>
  <c r="C275" i="6"/>
  <c r="C276" i="6"/>
  <c r="C277" i="6"/>
  <c r="C278" i="6"/>
  <c r="C279" i="6"/>
  <c r="C280" i="6"/>
  <c r="C281" i="6"/>
  <c r="C282" i="6"/>
  <c r="C283" i="6"/>
  <c r="C284" i="6"/>
  <c r="C285" i="6"/>
  <c r="C286" i="6"/>
  <c r="C287" i="6"/>
  <c r="C288" i="6"/>
  <c r="C289" i="6"/>
  <c r="C290" i="6"/>
  <c r="C291" i="6"/>
  <c r="C292" i="6"/>
  <c r="C293" i="6"/>
  <c r="C294" i="6"/>
  <c r="C295" i="6"/>
  <c r="C296" i="6"/>
  <c r="C297" i="6"/>
  <c r="C298" i="6"/>
  <c r="C299" i="6"/>
  <c r="C300" i="6"/>
  <c r="C301" i="6"/>
  <c r="C302" i="6"/>
  <c r="C303" i="6"/>
  <c r="C304" i="6"/>
  <c r="C305" i="6"/>
  <c r="C306" i="6"/>
  <c r="C307" i="6"/>
  <c r="C308" i="6"/>
  <c r="C309" i="6"/>
  <c r="C310" i="6"/>
  <c r="C311" i="6"/>
  <c r="C312" i="6"/>
  <c r="C313" i="6"/>
  <c r="C314" i="6"/>
  <c r="C315" i="6"/>
  <c r="C316" i="6"/>
  <c r="C317" i="6"/>
  <c r="C318" i="6"/>
  <c r="C319" i="6"/>
  <c r="C320" i="6"/>
  <c r="C321" i="6"/>
  <c r="C323" i="6"/>
  <c r="C324" i="6"/>
  <c r="C325" i="6"/>
  <c r="C326" i="6"/>
  <c r="C327" i="6"/>
  <c r="C328" i="6"/>
  <c r="C329" i="6"/>
  <c r="C331" i="6"/>
  <c r="C332" i="6"/>
  <c r="C333" i="6"/>
  <c r="C334" i="6"/>
  <c r="C335" i="6"/>
  <c r="C336" i="6"/>
  <c r="C338" i="6"/>
  <c r="C339" i="6"/>
  <c r="C340" i="6"/>
  <c r="C341" i="6"/>
  <c r="C342" i="6"/>
  <c r="C343" i="6"/>
  <c r="C344" i="6"/>
  <c r="C345" i="6"/>
  <c r="C346" i="6"/>
  <c r="C347" i="6"/>
  <c r="C349" i="6"/>
  <c r="C351" i="6"/>
  <c r="C354" i="6"/>
  <c r="C355" i="6"/>
  <c r="C356" i="6"/>
  <c r="C357" i="6"/>
  <c r="C358" i="6"/>
  <c r="C359" i="6"/>
  <c r="C360" i="6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K220" i="5"/>
  <c r="K221" i="5"/>
  <c r="K222" i="5"/>
  <c r="K223" i="5"/>
  <c r="K224" i="5"/>
  <c r="K225" i="5"/>
  <c r="K226" i="5"/>
  <c r="K227" i="5"/>
  <c r="K228" i="5"/>
  <c r="K229" i="5"/>
  <c r="K230" i="5"/>
  <c r="K231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44" i="5"/>
  <c r="K245" i="5"/>
  <c r="K246" i="5"/>
  <c r="K247" i="5"/>
  <c r="K248" i="5"/>
  <c r="K249" i="5"/>
  <c r="K250" i="5"/>
  <c r="K251" i="5"/>
  <c r="K252" i="5"/>
  <c r="K253" i="5"/>
  <c r="K254" i="5"/>
  <c r="K255" i="5"/>
  <c r="K256" i="5"/>
  <c r="K257" i="5"/>
  <c r="K258" i="5"/>
  <c r="K259" i="5"/>
  <c r="K260" i="5"/>
  <c r="K261" i="5"/>
  <c r="K262" i="5"/>
  <c r="K263" i="5"/>
  <c r="K264" i="5"/>
  <c r="K265" i="5"/>
  <c r="K266" i="5"/>
  <c r="K267" i="5"/>
  <c r="K268" i="5"/>
  <c r="K269" i="5"/>
  <c r="K270" i="5"/>
  <c r="K271" i="5"/>
  <c r="K272" i="5"/>
  <c r="K273" i="5"/>
  <c r="K274" i="5"/>
  <c r="K275" i="5"/>
  <c r="K276" i="5"/>
  <c r="K277" i="5"/>
  <c r="K278" i="5"/>
  <c r="K279" i="5"/>
  <c r="K280" i="5"/>
  <c r="K281" i="5"/>
  <c r="K282" i="5"/>
  <c r="K283" i="5"/>
  <c r="K284" i="5"/>
  <c r="K285" i="5"/>
  <c r="K286" i="5"/>
  <c r="K287" i="5"/>
  <c r="K288" i="5"/>
  <c r="K289" i="5"/>
  <c r="K290" i="5"/>
  <c r="K291" i="5"/>
  <c r="K292" i="5"/>
  <c r="K293" i="5"/>
  <c r="K294" i="5"/>
  <c r="K295" i="5"/>
  <c r="K296" i="5"/>
  <c r="K297" i="5"/>
  <c r="K298" i="5"/>
  <c r="K299" i="5"/>
  <c r="K300" i="5"/>
  <c r="K301" i="5"/>
  <c r="K302" i="5"/>
  <c r="K303" i="5"/>
  <c r="K304" i="5"/>
  <c r="K305" i="5"/>
  <c r="K306" i="5"/>
  <c r="K307" i="5"/>
  <c r="K308" i="5"/>
  <c r="K309" i="5"/>
  <c r="K310" i="5"/>
  <c r="K311" i="5"/>
  <c r="K312" i="5"/>
  <c r="K313" i="5"/>
  <c r="K314" i="5"/>
  <c r="K315" i="5"/>
  <c r="K316" i="5"/>
  <c r="K317" i="5"/>
  <c r="K318" i="5"/>
  <c r="K319" i="5"/>
  <c r="K320" i="5"/>
  <c r="K321" i="5"/>
  <c r="K322" i="5"/>
  <c r="K323" i="5"/>
  <c r="K324" i="5"/>
  <c r="K325" i="5"/>
  <c r="K326" i="5"/>
  <c r="K327" i="5"/>
  <c r="K328" i="5"/>
  <c r="K329" i="5"/>
  <c r="K330" i="5"/>
  <c r="K331" i="5"/>
  <c r="K332" i="5"/>
  <c r="K333" i="5"/>
  <c r="K334" i="5"/>
  <c r="K335" i="5"/>
  <c r="K336" i="5"/>
  <c r="K337" i="5"/>
  <c r="K338" i="5"/>
  <c r="K339" i="5"/>
  <c r="K340" i="5"/>
  <c r="K341" i="5"/>
  <c r="K342" i="5"/>
  <c r="K343" i="5"/>
  <c r="K344" i="5"/>
  <c r="K345" i="5"/>
  <c r="K346" i="5"/>
  <c r="K347" i="5"/>
  <c r="K348" i="5"/>
  <c r="K349" i="5"/>
  <c r="K350" i="5"/>
  <c r="K351" i="5"/>
  <c r="K352" i="5"/>
  <c r="K353" i="5"/>
  <c r="K354" i="5"/>
  <c r="K355" i="5"/>
  <c r="K356" i="5"/>
  <c r="K357" i="5"/>
  <c r="K358" i="5"/>
  <c r="K359" i="5"/>
  <c r="K360" i="5"/>
  <c r="K361" i="5"/>
  <c r="K362" i="5"/>
  <c r="K363" i="5"/>
  <c r="K364" i="5"/>
  <c r="K365" i="5"/>
  <c r="K366" i="5"/>
  <c r="K367" i="5"/>
  <c r="K368" i="5"/>
  <c r="K369" i="5"/>
  <c r="K370" i="5"/>
  <c r="K371" i="5"/>
  <c r="K372" i="5"/>
  <c r="K373" i="5"/>
  <c r="K374" i="5"/>
  <c r="K375" i="5"/>
  <c r="K376" i="5"/>
  <c r="K377" i="5"/>
  <c r="K378" i="5"/>
  <c r="K379" i="5"/>
  <c r="K380" i="5"/>
  <c r="K381" i="5"/>
  <c r="K382" i="5"/>
  <c r="K383" i="5"/>
  <c r="K384" i="5"/>
  <c r="K385" i="5"/>
  <c r="K386" i="5"/>
  <c r="K387" i="5"/>
  <c r="K388" i="5"/>
  <c r="K389" i="5"/>
  <c r="K390" i="5"/>
  <c r="K391" i="5"/>
  <c r="K392" i="5"/>
  <c r="K393" i="5"/>
  <c r="K394" i="5"/>
  <c r="K395" i="5"/>
  <c r="K396" i="5"/>
  <c r="K397" i="5"/>
  <c r="K398" i="5"/>
  <c r="K399" i="5"/>
  <c r="K400" i="5"/>
  <c r="K401" i="5"/>
  <c r="K402" i="5"/>
  <c r="K403" i="5"/>
  <c r="K404" i="5"/>
  <c r="K405" i="5"/>
  <c r="K406" i="5"/>
  <c r="K407" i="5"/>
  <c r="K408" i="5"/>
  <c r="K409" i="5"/>
  <c r="K410" i="5"/>
  <c r="K411" i="5"/>
  <c r="K412" i="5"/>
  <c r="K413" i="5"/>
  <c r="K414" i="5"/>
  <c r="K415" i="5"/>
  <c r="K416" i="5"/>
  <c r="K417" i="5"/>
  <c r="K418" i="5"/>
  <c r="K419" i="5"/>
  <c r="K420" i="5"/>
  <c r="K421" i="5"/>
  <c r="K422" i="5"/>
  <c r="K423" i="5"/>
  <c r="K424" i="5"/>
  <c r="K425" i="5"/>
  <c r="K426" i="5"/>
  <c r="K427" i="5"/>
  <c r="K428" i="5"/>
  <c r="K429" i="5"/>
  <c r="K430" i="5"/>
  <c r="K431" i="5"/>
  <c r="K432" i="5"/>
  <c r="K433" i="5"/>
  <c r="K434" i="5"/>
  <c r="K435" i="5"/>
  <c r="K436" i="5"/>
  <c r="K437" i="5"/>
  <c r="K438" i="5"/>
  <c r="K439" i="5"/>
  <c r="K440" i="5"/>
  <c r="K441" i="5"/>
  <c r="K442" i="5"/>
  <c r="K443" i="5"/>
  <c r="K444" i="5"/>
  <c r="K445" i="5"/>
  <c r="K446" i="5"/>
  <c r="K447" i="5"/>
  <c r="K448" i="5"/>
  <c r="K449" i="5"/>
  <c r="K450" i="5"/>
  <c r="K451" i="5"/>
  <c r="K452" i="5"/>
  <c r="K453" i="5"/>
  <c r="K454" i="5"/>
  <c r="K455" i="5"/>
  <c r="K456" i="5"/>
  <c r="K457" i="5"/>
  <c r="K458" i="5"/>
  <c r="K459" i="5"/>
  <c r="K460" i="5"/>
  <c r="K461" i="5"/>
  <c r="K462" i="5"/>
  <c r="K463" i="5"/>
  <c r="K464" i="5"/>
  <c r="K465" i="5"/>
  <c r="K466" i="5"/>
  <c r="K467" i="5"/>
  <c r="K468" i="5"/>
  <c r="K469" i="5"/>
  <c r="K470" i="5"/>
  <c r="K471" i="5"/>
  <c r="K472" i="5"/>
  <c r="K473" i="5"/>
  <c r="K474" i="5"/>
  <c r="K475" i="5"/>
  <c r="K476" i="5"/>
  <c r="K477" i="5"/>
  <c r="K478" i="5"/>
  <c r="K479" i="5"/>
  <c r="K480" i="5"/>
  <c r="K481" i="5"/>
  <c r="K482" i="5"/>
  <c r="K483" i="5"/>
  <c r="K484" i="5"/>
  <c r="K485" i="5"/>
  <c r="K486" i="5"/>
  <c r="K487" i="5"/>
  <c r="K488" i="5"/>
  <c r="K489" i="5"/>
  <c r="K490" i="5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4" i="1"/>
  <c r="G6" i="5"/>
  <c r="G10" i="5"/>
  <c r="G14" i="5"/>
  <c r="G18" i="5"/>
  <c r="G22" i="5"/>
  <c r="G26" i="5"/>
  <c r="G30" i="5"/>
  <c r="G34" i="5"/>
  <c r="G38" i="5"/>
  <c r="G42" i="5"/>
  <c r="G46" i="5"/>
  <c r="G50" i="5"/>
  <c r="G54" i="5"/>
  <c r="G58" i="5"/>
  <c r="G62" i="5"/>
  <c r="G66" i="5"/>
  <c r="G70" i="5"/>
  <c r="G74" i="5"/>
  <c r="G78" i="5"/>
  <c r="G82" i="5"/>
  <c r="G86" i="5"/>
  <c r="G5" i="5"/>
  <c r="E13" i="5"/>
  <c r="E21" i="5"/>
  <c r="E29" i="5"/>
  <c r="E37" i="5"/>
  <c r="E45" i="5"/>
  <c r="E53" i="5"/>
  <c r="E61" i="5"/>
  <c r="E69" i="5"/>
  <c r="E77" i="5"/>
  <c r="E85" i="5"/>
  <c r="E4" i="1"/>
  <c r="G7" i="5"/>
  <c r="G11" i="5"/>
  <c r="G15" i="5"/>
  <c r="G19" i="5"/>
  <c r="G23" i="5"/>
  <c r="G27" i="5"/>
  <c r="G31" i="5"/>
  <c r="G35" i="5"/>
  <c r="G39" i="5"/>
  <c r="G43" i="5"/>
  <c r="G47" i="5"/>
  <c r="G51" i="5"/>
  <c r="G55" i="5"/>
  <c r="G59" i="5"/>
  <c r="G63" i="5"/>
  <c r="G67" i="5"/>
  <c r="G71" i="5"/>
  <c r="G75" i="5"/>
  <c r="G79" i="5"/>
  <c r="G83" i="5"/>
  <c r="G87" i="5"/>
  <c r="E6" i="5"/>
  <c r="E14" i="5"/>
  <c r="E22" i="5"/>
  <c r="E30" i="5"/>
  <c r="E38" i="5"/>
  <c r="E46" i="5"/>
  <c r="E54" i="5"/>
  <c r="E62" i="5"/>
  <c r="E70" i="5"/>
  <c r="E78" i="5"/>
  <c r="E86" i="5"/>
  <c r="E21" i="1"/>
  <c r="E6" i="1"/>
  <c r="E12" i="1"/>
  <c r="E16" i="1"/>
  <c r="G8" i="5"/>
  <c r="G12" i="5"/>
  <c r="G16" i="5"/>
  <c r="G20" i="5"/>
  <c r="G24" i="5"/>
  <c r="G28" i="5"/>
  <c r="G32" i="5"/>
  <c r="G36" i="5"/>
  <c r="G40" i="5"/>
  <c r="G44" i="5"/>
  <c r="G48" i="5"/>
  <c r="G52" i="5"/>
  <c r="G56" i="5"/>
  <c r="G60" i="5"/>
  <c r="G64" i="5"/>
  <c r="G68" i="5"/>
  <c r="G72" i="5"/>
  <c r="G76" i="5"/>
  <c r="G80" i="5"/>
  <c r="G84" i="5"/>
  <c r="G88" i="5"/>
  <c r="E9" i="5"/>
  <c r="E17" i="5"/>
  <c r="E25" i="5"/>
  <c r="E33" i="5"/>
  <c r="E41" i="5"/>
  <c r="E49" i="5"/>
  <c r="E57" i="5"/>
  <c r="E65" i="5"/>
  <c r="E73" i="5"/>
  <c r="E81" i="5"/>
  <c r="E8" i="5"/>
  <c r="G9" i="5"/>
  <c r="G17" i="5"/>
  <c r="G25" i="5"/>
  <c r="G33" i="5"/>
  <c r="G41" i="5"/>
  <c r="G49" i="5"/>
  <c r="G57" i="5"/>
  <c r="G65" i="5"/>
  <c r="G73" i="5"/>
  <c r="G81" i="5"/>
  <c r="E34" i="5"/>
  <c r="E47" i="5"/>
  <c r="E51" i="5"/>
  <c r="E60" i="5"/>
  <c r="E64" i="5"/>
  <c r="E26" i="5"/>
  <c r="E39" i="5"/>
  <c r="E43" i="5"/>
  <c r="E52" i="5"/>
  <c r="E56" i="5"/>
  <c r="E5" i="5"/>
  <c r="E10" i="5"/>
  <c r="E23" i="5"/>
  <c r="E27" i="5"/>
  <c r="E36" i="5"/>
  <c r="E40" i="5"/>
  <c r="E74" i="5"/>
  <c r="E87" i="5"/>
  <c r="E17" i="1"/>
  <c r="E15" i="5"/>
  <c r="E32" i="5"/>
  <c r="E67" i="5"/>
  <c r="E88" i="5"/>
  <c r="E8" i="1"/>
  <c r="E15" i="1"/>
  <c r="G6" i="1"/>
  <c r="G16" i="1"/>
  <c r="E7" i="5"/>
  <c r="E24" i="5"/>
  <c r="E48" i="5"/>
  <c r="E68" i="5"/>
  <c r="E75" i="5"/>
  <c r="E82" i="5"/>
  <c r="G21" i="5"/>
  <c r="G37" i="5"/>
  <c r="G53" i="5"/>
  <c r="G69" i="5"/>
  <c r="G85" i="5"/>
  <c r="E16" i="5"/>
  <c r="E55" i="5"/>
  <c r="E76" i="5"/>
  <c r="E83" i="5"/>
  <c r="E9" i="1"/>
  <c r="E19" i="5"/>
  <c r="E28" i="5"/>
  <c r="E44" i="5"/>
  <c r="E50" i="5"/>
  <c r="E71" i="5"/>
  <c r="E5" i="1"/>
  <c r="E13" i="1"/>
  <c r="E18" i="1"/>
  <c r="G12" i="1"/>
  <c r="G20" i="1"/>
  <c r="G29" i="5"/>
  <c r="G61" i="5"/>
  <c r="E66" i="5"/>
  <c r="G5" i="1"/>
  <c r="G18" i="1"/>
  <c r="E80" i="5"/>
  <c r="E14" i="1"/>
  <c r="G7" i="1"/>
  <c r="G4" i="1"/>
  <c r="G45" i="5"/>
  <c r="E72" i="5"/>
  <c r="G19" i="1"/>
  <c r="G77" i="5"/>
  <c r="E42" i="5"/>
  <c r="E84" i="5"/>
  <c r="E20" i="1"/>
  <c r="G8" i="1"/>
  <c r="G21" i="1"/>
  <c r="E11" i="5"/>
  <c r="E58" i="5"/>
  <c r="G9" i="1"/>
  <c r="G13" i="5"/>
  <c r="E12" i="5"/>
  <c r="E35" i="5"/>
  <c r="E7" i="1"/>
  <c r="G13" i="1"/>
  <c r="G14" i="1"/>
  <c r="E31" i="5"/>
  <c r="E79" i="5"/>
  <c r="G15" i="1"/>
  <c r="E19" i="1"/>
  <c r="G17" i="1"/>
  <c r="E63" i="5"/>
  <c r="E18" i="5"/>
  <c r="E59" i="5"/>
  <c r="E20" i="5"/>
  <c r="L13" i="5" l="1"/>
  <c r="L77" i="5"/>
  <c r="L45" i="5"/>
  <c r="L61" i="5"/>
  <c r="L29" i="5"/>
  <c r="L85" i="5"/>
  <c r="L69" i="5"/>
  <c r="L53" i="5"/>
  <c r="L37" i="5"/>
  <c r="L21" i="5"/>
  <c r="F10" i="5"/>
  <c r="K10" i="5" s="1"/>
  <c r="F18" i="5"/>
  <c r="K18" i="5" s="1"/>
  <c r="F26" i="5"/>
  <c r="K26" i="5" s="1"/>
  <c r="F34" i="5"/>
  <c r="K34" i="5" s="1"/>
  <c r="F42" i="5"/>
  <c r="K42" i="5" s="1"/>
  <c r="F50" i="5"/>
  <c r="K50" i="5" s="1"/>
  <c r="F58" i="5"/>
  <c r="K58" i="5" s="1"/>
  <c r="F66" i="5"/>
  <c r="K66" i="5" s="1"/>
  <c r="F74" i="5"/>
  <c r="K74" i="5" s="1"/>
  <c r="F82" i="5"/>
  <c r="K82" i="5" s="1"/>
  <c r="F11" i="5"/>
  <c r="K11" i="5" s="1"/>
  <c r="F19" i="5"/>
  <c r="K19" i="5" s="1"/>
  <c r="F27" i="5"/>
  <c r="K27" i="5" s="1"/>
  <c r="F35" i="5"/>
  <c r="K35" i="5" s="1"/>
  <c r="F43" i="5"/>
  <c r="K43" i="5" s="1"/>
  <c r="F51" i="5"/>
  <c r="K51" i="5" s="1"/>
  <c r="F59" i="5"/>
  <c r="K59" i="5" s="1"/>
  <c r="F67" i="5"/>
  <c r="K67" i="5" s="1"/>
  <c r="F75" i="5"/>
  <c r="K75" i="5" s="1"/>
  <c r="F83" i="5"/>
  <c r="K83" i="5" s="1"/>
  <c r="F6" i="5"/>
  <c r="K6" i="5" s="1"/>
  <c r="F14" i="5"/>
  <c r="K14" i="5" s="1"/>
  <c r="F22" i="5"/>
  <c r="K22" i="5" s="1"/>
  <c r="F30" i="5"/>
  <c r="K30" i="5" s="1"/>
  <c r="F38" i="5"/>
  <c r="K38" i="5" s="1"/>
  <c r="F46" i="5"/>
  <c r="K46" i="5" s="1"/>
  <c r="F54" i="5"/>
  <c r="K54" i="5" s="1"/>
  <c r="F62" i="5"/>
  <c r="K62" i="5" s="1"/>
  <c r="F70" i="5"/>
  <c r="K70" i="5" s="1"/>
  <c r="F78" i="5"/>
  <c r="K78" i="5" s="1"/>
  <c r="F86" i="5"/>
  <c r="K86" i="5" s="1"/>
  <c r="F12" i="5"/>
  <c r="K12" i="5" s="1"/>
  <c r="F16" i="5"/>
  <c r="K16" i="5" s="1"/>
  <c r="F25" i="5"/>
  <c r="K25" i="5" s="1"/>
  <c r="F29" i="5"/>
  <c r="K29" i="5" s="1"/>
  <c r="F8" i="5"/>
  <c r="K8" i="5" s="1"/>
  <c r="F17" i="5"/>
  <c r="K17" i="5" s="1"/>
  <c r="F21" i="5"/>
  <c r="K21" i="5" s="1"/>
  <c r="F55" i="5"/>
  <c r="K55" i="5" s="1"/>
  <c r="F68" i="5"/>
  <c r="K68" i="5" s="1"/>
  <c r="F72" i="5"/>
  <c r="K72" i="5" s="1"/>
  <c r="F81" i="5"/>
  <c r="K81" i="5" s="1"/>
  <c r="F85" i="5"/>
  <c r="K85" i="5" s="1"/>
  <c r="F9" i="5"/>
  <c r="K9" i="5" s="1"/>
  <c r="F13" i="5"/>
  <c r="K13" i="5" s="1"/>
  <c r="F47" i="5"/>
  <c r="K47" i="5" s="1"/>
  <c r="F60" i="5"/>
  <c r="K60" i="5" s="1"/>
  <c r="F64" i="5"/>
  <c r="K64" i="5" s="1"/>
  <c r="F73" i="5"/>
  <c r="K73" i="5" s="1"/>
  <c r="F77" i="5"/>
  <c r="K77" i="5" s="1"/>
  <c r="F5" i="5"/>
  <c r="K5" i="5" s="1"/>
  <c r="F31" i="5"/>
  <c r="K31" i="5" s="1"/>
  <c r="F44" i="5"/>
  <c r="K44" i="5" s="1"/>
  <c r="F48" i="5"/>
  <c r="K48" i="5" s="1"/>
  <c r="F57" i="5"/>
  <c r="K57" i="5" s="1"/>
  <c r="F61" i="5"/>
  <c r="K61" i="5" s="1"/>
  <c r="F23" i="5"/>
  <c r="K23" i="5" s="1"/>
  <c r="F40" i="5"/>
  <c r="K40" i="5" s="1"/>
  <c r="F80" i="5"/>
  <c r="K80" i="5" s="1"/>
  <c r="F15" i="5"/>
  <c r="K15" i="5" s="1"/>
  <c r="F32" i="5"/>
  <c r="K32" i="5" s="1"/>
  <c r="F41" i="5"/>
  <c r="K41" i="5" s="1"/>
  <c r="F88" i="5"/>
  <c r="K88" i="5" s="1"/>
  <c r="F7" i="5"/>
  <c r="K7" i="5" s="1"/>
  <c r="F24" i="5"/>
  <c r="K24" i="5" s="1"/>
  <c r="F33" i="5"/>
  <c r="K33" i="5" s="1"/>
  <c r="F49" i="5"/>
  <c r="K49" i="5" s="1"/>
  <c r="F69" i="5"/>
  <c r="K69" i="5" s="1"/>
  <c r="F36" i="5"/>
  <c r="K36" i="5" s="1"/>
  <c r="F63" i="5"/>
  <c r="K63" i="5" s="1"/>
  <c r="F84" i="5"/>
  <c r="K84" i="5" s="1"/>
  <c r="F20" i="5"/>
  <c r="K20" i="5" s="1"/>
  <c r="F37" i="5"/>
  <c r="K37" i="5" s="1"/>
  <c r="F52" i="5"/>
  <c r="K52" i="5" s="1"/>
  <c r="F79" i="5"/>
  <c r="K79" i="5" s="1"/>
  <c r="F45" i="5"/>
  <c r="K45" i="5" s="1"/>
  <c r="F39" i="5"/>
  <c r="K39" i="5" s="1"/>
  <c r="F53" i="5"/>
  <c r="K53" i="5" s="1"/>
  <c r="F56" i="5"/>
  <c r="K56" i="5" s="1"/>
  <c r="F28" i="5"/>
  <c r="K28" i="5" s="1"/>
  <c r="F71" i="5"/>
  <c r="K71" i="5" s="1"/>
  <c r="F76" i="5"/>
  <c r="K76" i="5" s="1"/>
  <c r="F87" i="5"/>
  <c r="K87" i="5" s="1"/>
  <c r="F65" i="5"/>
  <c r="K65" i="5" s="1"/>
  <c r="L81" i="5"/>
  <c r="L73" i="5"/>
  <c r="L65" i="5"/>
  <c r="L57" i="5"/>
  <c r="L49" i="5"/>
  <c r="L41" i="5"/>
  <c r="L33" i="5"/>
  <c r="L25" i="5"/>
  <c r="L17" i="5"/>
  <c r="L9" i="5"/>
  <c r="L88" i="5"/>
  <c r="L84" i="5"/>
  <c r="L80" i="5"/>
  <c r="L76" i="5"/>
  <c r="L72" i="5"/>
  <c r="L68" i="5"/>
  <c r="L64" i="5"/>
  <c r="L60" i="5"/>
  <c r="L56" i="5"/>
  <c r="L52" i="5"/>
  <c r="L48" i="5"/>
  <c r="L44" i="5"/>
  <c r="L40" i="5"/>
  <c r="L36" i="5"/>
  <c r="L32" i="5"/>
  <c r="L28" i="5"/>
  <c r="L24" i="5"/>
  <c r="L20" i="5"/>
  <c r="L16" i="5"/>
  <c r="L12" i="5"/>
  <c r="L8" i="5"/>
  <c r="L4" i="1"/>
  <c r="L12" i="1"/>
  <c r="L20" i="1"/>
  <c r="L28" i="1"/>
  <c r="L36" i="1"/>
  <c r="L44" i="1"/>
  <c r="L52" i="1"/>
  <c r="L60" i="1"/>
  <c r="L68" i="1"/>
  <c r="L76" i="1"/>
  <c r="L84" i="1"/>
  <c r="F5" i="1"/>
  <c r="F12" i="1"/>
  <c r="L7" i="1"/>
  <c r="L16" i="1"/>
  <c r="L25" i="1"/>
  <c r="L34" i="1"/>
  <c r="L43" i="1"/>
  <c r="L53" i="1"/>
  <c r="L62" i="1"/>
  <c r="L71" i="1"/>
  <c r="L80" i="1"/>
  <c r="L89" i="1"/>
  <c r="L97" i="1"/>
  <c r="L105" i="1"/>
  <c r="L113" i="1"/>
  <c r="L121" i="1"/>
  <c r="L129" i="1"/>
  <c r="L137" i="1"/>
  <c r="L145" i="1"/>
  <c r="L153" i="1"/>
  <c r="L161" i="1"/>
  <c r="L169" i="1"/>
  <c r="L177" i="1"/>
  <c r="L185" i="1"/>
  <c r="L193" i="1"/>
  <c r="L201" i="1"/>
  <c r="L209" i="1"/>
  <c r="L217" i="1"/>
  <c r="L225" i="1"/>
  <c r="L233" i="1"/>
  <c r="L241" i="1"/>
  <c r="L249" i="1"/>
  <c r="L257" i="1"/>
  <c r="L265" i="1"/>
  <c r="L273" i="1"/>
  <c r="L281" i="1"/>
  <c r="L289" i="1"/>
  <c r="L297" i="1"/>
  <c r="L305" i="1"/>
  <c r="L313" i="1"/>
  <c r="L321" i="1"/>
  <c r="L329" i="1"/>
  <c r="L337" i="1"/>
  <c r="L345" i="1"/>
  <c r="L353" i="1"/>
  <c r="F20" i="1"/>
  <c r="L5" i="1"/>
  <c r="L15" i="1"/>
  <c r="L26" i="1"/>
  <c r="L37" i="1"/>
  <c r="L47" i="1"/>
  <c r="L57" i="1"/>
  <c r="L67" i="1"/>
  <c r="L78" i="1"/>
  <c r="L88" i="1"/>
  <c r="L98" i="1"/>
  <c r="L107" i="1"/>
  <c r="L116" i="1"/>
  <c r="L125" i="1"/>
  <c r="L134" i="1"/>
  <c r="L143" i="1"/>
  <c r="L152" i="1"/>
  <c r="L162" i="1"/>
  <c r="L171" i="1"/>
  <c r="L180" i="1"/>
  <c r="L189" i="1"/>
  <c r="L198" i="1"/>
  <c r="L207" i="1"/>
  <c r="L216" i="1"/>
  <c r="L226" i="1"/>
  <c r="L235" i="1"/>
  <c r="L244" i="1"/>
  <c r="L253" i="1"/>
  <c r="L262" i="1"/>
  <c r="L271" i="1"/>
  <c r="L280" i="1"/>
  <c r="L290" i="1"/>
  <c r="L299" i="1"/>
  <c r="L308" i="1"/>
  <c r="L317" i="1"/>
  <c r="L326" i="1"/>
  <c r="L335" i="1"/>
  <c r="L344" i="1"/>
  <c r="L354" i="1"/>
  <c r="L362" i="1"/>
  <c r="L370" i="1"/>
  <c r="L378" i="1"/>
  <c r="L386" i="1"/>
  <c r="L394" i="1"/>
  <c r="L402" i="1"/>
  <c r="L410" i="1"/>
  <c r="L418" i="1"/>
  <c r="L426" i="1"/>
  <c r="L434" i="1"/>
  <c r="L442" i="1"/>
  <c r="L450" i="1"/>
  <c r="L458" i="1"/>
  <c r="L466" i="1"/>
  <c r="L474" i="1"/>
  <c r="L482" i="1"/>
  <c r="L163" i="1"/>
  <c r="L218" i="1"/>
  <c r="L236" i="1"/>
  <c r="L254" i="1"/>
  <c r="L263" i="1"/>
  <c r="L272" i="1"/>
  <c r="L291" i="1"/>
  <c r="F4" i="1"/>
  <c r="F8" i="1"/>
  <c r="F15" i="1"/>
  <c r="L6" i="1"/>
  <c r="L17" i="1"/>
  <c r="L27" i="1"/>
  <c r="L38" i="1"/>
  <c r="L48" i="1"/>
  <c r="L58" i="1"/>
  <c r="L69" i="1"/>
  <c r="L79" i="1"/>
  <c r="L90" i="1"/>
  <c r="L99" i="1"/>
  <c r="L108" i="1"/>
  <c r="L117" i="1"/>
  <c r="L126" i="1"/>
  <c r="L135" i="1"/>
  <c r="L144" i="1"/>
  <c r="L154" i="1"/>
  <c r="L172" i="1"/>
  <c r="L181" i="1"/>
  <c r="L190" i="1"/>
  <c r="L199" i="1"/>
  <c r="L208" i="1"/>
  <c r="L227" i="1"/>
  <c r="L245" i="1"/>
  <c r="L282" i="1"/>
  <c r="F21" i="1"/>
  <c r="F16" i="1"/>
  <c r="L8" i="1"/>
  <c r="L18" i="1"/>
  <c r="L29" i="1"/>
  <c r="L39" i="1"/>
  <c r="L49" i="1"/>
  <c r="L59" i="1"/>
  <c r="L70" i="1"/>
  <c r="L81" i="1"/>
  <c r="L91" i="1"/>
  <c r="L100" i="1"/>
  <c r="L109" i="1"/>
  <c r="L118" i="1"/>
  <c r="L127" i="1"/>
  <c r="L136" i="1"/>
  <c r="L146" i="1"/>
  <c r="L155" i="1"/>
  <c r="L164" i="1"/>
  <c r="L173" i="1"/>
  <c r="L182" i="1"/>
  <c r="L191" i="1"/>
  <c r="L200" i="1"/>
  <c r="L210" i="1"/>
  <c r="L219" i="1"/>
  <c r="L228" i="1"/>
  <c r="L237" i="1"/>
  <c r="L246" i="1"/>
  <c r="L255" i="1"/>
  <c r="L10" i="1"/>
  <c r="L21" i="1"/>
  <c r="L31" i="1"/>
  <c r="L41" i="1"/>
  <c r="L51" i="1"/>
  <c r="L63" i="1"/>
  <c r="L73" i="1"/>
  <c r="L83" i="1"/>
  <c r="L93" i="1"/>
  <c r="L102" i="1"/>
  <c r="L111" i="1"/>
  <c r="L120" i="1"/>
  <c r="L130" i="1"/>
  <c r="L139" i="1"/>
  <c r="L148" i="1"/>
  <c r="L157" i="1"/>
  <c r="L166" i="1"/>
  <c r="L175" i="1"/>
  <c r="L184" i="1"/>
  <c r="L194" i="1"/>
  <c r="L203" i="1"/>
  <c r="L212" i="1"/>
  <c r="L221" i="1"/>
  <c r="L230" i="1"/>
  <c r="L239" i="1"/>
  <c r="L248" i="1"/>
  <c r="L258" i="1"/>
  <c r="L267" i="1"/>
  <c r="L276" i="1"/>
  <c r="L285" i="1"/>
  <c r="L294" i="1"/>
  <c r="L303" i="1"/>
  <c r="L312" i="1"/>
  <c r="L322" i="1"/>
  <c r="L331" i="1"/>
  <c r="L340" i="1"/>
  <c r="L349" i="1"/>
  <c r="L358" i="1"/>
  <c r="L366" i="1"/>
  <c r="L374" i="1"/>
  <c r="L382" i="1"/>
  <c r="L390" i="1"/>
  <c r="L398" i="1"/>
  <c r="L406" i="1"/>
  <c r="L414" i="1"/>
  <c r="L422" i="1"/>
  <c r="L430" i="1"/>
  <c r="L438" i="1"/>
  <c r="L446" i="1"/>
  <c r="L454" i="1"/>
  <c r="L462" i="1"/>
  <c r="L470" i="1"/>
  <c r="L478" i="1"/>
  <c r="L486" i="1"/>
  <c r="F13" i="1"/>
  <c r="L11" i="1"/>
  <c r="L32" i="1"/>
  <c r="L54" i="1"/>
  <c r="L74" i="1"/>
  <c r="L94" i="1"/>
  <c r="L112" i="1"/>
  <c r="L131" i="1"/>
  <c r="L149" i="1"/>
  <c r="L167" i="1"/>
  <c r="L186" i="1"/>
  <c r="L204" i="1"/>
  <c r="L222" i="1"/>
  <c r="L240" i="1"/>
  <c r="L259" i="1"/>
  <c r="L274" i="1"/>
  <c r="L287" i="1"/>
  <c r="L301" i="1"/>
  <c r="L314" i="1"/>
  <c r="L325" i="1"/>
  <c r="L338" i="1"/>
  <c r="L350" i="1"/>
  <c r="L361" i="1"/>
  <c r="L372" i="1"/>
  <c r="L383" i="1"/>
  <c r="L393" i="1"/>
  <c r="L404" i="1"/>
  <c r="L415" i="1"/>
  <c r="L425" i="1"/>
  <c r="L436" i="1"/>
  <c r="L447" i="1"/>
  <c r="L457" i="1"/>
  <c r="L468" i="1"/>
  <c r="L479" i="1"/>
  <c r="L13" i="1"/>
  <c r="L33" i="1"/>
  <c r="L55" i="1"/>
  <c r="L75" i="1"/>
  <c r="L95" i="1"/>
  <c r="L114" i="1"/>
  <c r="L132" i="1"/>
  <c r="L150" i="1"/>
  <c r="L168" i="1"/>
  <c r="L187" i="1"/>
  <c r="L205" i="1"/>
  <c r="L223" i="1"/>
  <c r="L242" i="1"/>
  <c r="L275" i="1"/>
  <c r="L288" i="1"/>
  <c r="L302" i="1"/>
  <c r="L315" i="1"/>
  <c r="L327" i="1"/>
  <c r="L339" i="1"/>
  <c r="L351" i="1"/>
  <c r="L363" i="1"/>
  <c r="L373" i="1"/>
  <c r="L384" i="1"/>
  <c r="L405" i="1"/>
  <c r="L416" i="1"/>
  <c r="L427" i="1"/>
  <c r="L437" i="1"/>
  <c r="L448" i="1"/>
  <c r="L459" i="1"/>
  <c r="L480" i="1"/>
  <c r="F17" i="1"/>
  <c r="L61" i="1"/>
  <c r="L119" i="1"/>
  <c r="L156" i="1"/>
  <c r="L211" i="1"/>
  <c r="L264" i="1"/>
  <c r="L306" i="1"/>
  <c r="L342" i="1"/>
  <c r="L365" i="1"/>
  <c r="L397" i="1"/>
  <c r="L419" i="1"/>
  <c r="L451" i="1"/>
  <c r="L483" i="1"/>
  <c r="F18" i="1"/>
  <c r="L140" i="1"/>
  <c r="L213" i="1"/>
  <c r="L266" i="1"/>
  <c r="L307" i="1"/>
  <c r="L332" i="1"/>
  <c r="L260" i="1"/>
  <c r="L395" i="1"/>
  <c r="L469" i="1"/>
  <c r="L488" i="1"/>
  <c r="L40" i="1"/>
  <c r="L101" i="1"/>
  <c r="L174" i="1"/>
  <c r="L229" i="1"/>
  <c r="L278" i="1"/>
  <c r="L330" i="1"/>
  <c r="L376" i="1"/>
  <c r="L429" i="1"/>
  <c r="L472" i="1"/>
  <c r="F14" i="1"/>
  <c r="L14" i="1"/>
  <c r="L35" i="1"/>
  <c r="L56" i="1"/>
  <c r="L77" i="1"/>
  <c r="L96" i="1"/>
  <c r="L115" i="1"/>
  <c r="L133" i="1"/>
  <c r="L151" i="1"/>
  <c r="L170" i="1"/>
  <c r="L188" i="1"/>
  <c r="L206" i="1"/>
  <c r="L224" i="1"/>
  <c r="L243" i="1"/>
  <c r="L261" i="1"/>
  <c r="L277" i="1"/>
  <c r="L292" i="1"/>
  <c r="L304" i="1"/>
  <c r="L316" i="1"/>
  <c r="L328" i="1"/>
  <c r="L341" i="1"/>
  <c r="L352" i="1"/>
  <c r="L364" i="1"/>
  <c r="L375" i="1"/>
  <c r="L385" i="1"/>
  <c r="L396" i="1"/>
  <c r="L407" i="1"/>
  <c r="L417" i="1"/>
  <c r="L428" i="1"/>
  <c r="L439" i="1"/>
  <c r="L449" i="1"/>
  <c r="L460" i="1"/>
  <c r="L471" i="1"/>
  <c r="L481" i="1"/>
  <c r="L19" i="1"/>
  <c r="L82" i="1"/>
  <c r="L138" i="1"/>
  <c r="L192" i="1"/>
  <c r="L247" i="1"/>
  <c r="L293" i="1"/>
  <c r="L318" i="1"/>
  <c r="L355" i="1"/>
  <c r="L387" i="1"/>
  <c r="L408" i="1"/>
  <c r="L440" i="1"/>
  <c r="L461" i="1"/>
  <c r="F6" i="1"/>
  <c r="L22" i="1"/>
  <c r="L42" i="1"/>
  <c r="L85" i="1"/>
  <c r="L103" i="1"/>
  <c r="L122" i="1"/>
  <c r="L158" i="1"/>
  <c r="L176" i="1"/>
  <c r="L195" i="1"/>
  <c r="L231" i="1"/>
  <c r="L250" i="1"/>
  <c r="L279" i="1"/>
  <c r="L295" i="1"/>
  <c r="L319" i="1"/>
  <c r="L30" i="1"/>
  <c r="L86" i="1"/>
  <c r="L128" i="1"/>
  <c r="L179" i="1"/>
  <c r="L232" i="1"/>
  <c r="L270" i="1"/>
  <c r="L310" i="1"/>
  <c r="L343" i="1"/>
  <c r="L367" i="1"/>
  <c r="L388" i="1"/>
  <c r="L409" i="1"/>
  <c r="L431" i="1"/>
  <c r="L452" i="1"/>
  <c r="L473" i="1"/>
  <c r="F7" i="1"/>
  <c r="L45" i="1"/>
  <c r="L87" i="1"/>
  <c r="L141" i="1"/>
  <c r="L183" i="1"/>
  <c r="L234" i="1"/>
  <c r="L283" i="1"/>
  <c r="L311" i="1"/>
  <c r="L346" i="1"/>
  <c r="L368" i="1"/>
  <c r="L411" i="1"/>
  <c r="L432" i="1"/>
  <c r="L453" i="1"/>
  <c r="L475" i="1"/>
  <c r="L50" i="1"/>
  <c r="L104" i="1"/>
  <c r="L147" i="1"/>
  <c r="L197" i="1"/>
  <c r="L251" i="1"/>
  <c r="L286" i="1"/>
  <c r="L323" i="1"/>
  <c r="L348" i="1"/>
  <c r="L392" i="1"/>
  <c r="L413" i="1"/>
  <c r="L435" i="1"/>
  <c r="L456" i="1"/>
  <c r="L477" i="1"/>
  <c r="L65" i="1"/>
  <c r="L298" i="1"/>
  <c r="L357" i="1"/>
  <c r="L421" i="1"/>
  <c r="L485" i="1"/>
  <c r="L23" i="1"/>
  <c r="L123" i="1"/>
  <c r="L165" i="1"/>
  <c r="L215" i="1"/>
  <c r="L268" i="1"/>
  <c r="L300" i="1"/>
  <c r="L334" i="1"/>
  <c r="L380" i="1"/>
  <c r="L401" i="1"/>
  <c r="L423" i="1"/>
  <c r="L465" i="1"/>
  <c r="L336" i="1"/>
  <c r="L389" i="1"/>
  <c r="L214" i="1"/>
  <c r="L400" i="1"/>
  <c r="L487" i="1"/>
  <c r="L309" i="1"/>
  <c r="F9" i="1"/>
  <c r="L46" i="1"/>
  <c r="L92" i="1"/>
  <c r="L142" i="1"/>
  <c r="L196" i="1"/>
  <c r="L238" i="1"/>
  <c r="L284" i="1"/>
  <c r="L320" i="1"/>
  <c r="L347" i="1"/>
  <c r="L369" i="1"/>
  <c r="L391" i="1"/>
  <c r="L412" i="1"/>
  <c r="L433" i="1"/>
  <c r="L455" i="1"/>
  <c r="L476" i="1"/>
  <c r="L371" i="1"/>
  <c r="L9" i="1"/>
  <c r="L110" i="1"/>
  <c r="L256" i="1"/>
  <c r="L333" i="1"/>
  <c r="L379" i="1"/>
  <c r="L464" i="1"/>
  <c r="L359" i="1"/>
  <c r="L24" i="1"/>
  <c r="L124" i="1"/>
  <c r="L220" i="1"/>
  <c r="L360" i="1"/>
  <c r="L403" i="1"/>
  <c r="L445" i="1"/>
  <c r="L3" i="1"/>
  <c r="F19" i="1"/>
  <c r="L64" i="1"/>
  <c r="L106" i="1"/>
  <c r="L159" i="1"/>
  <c r="L202" i="1"/>
  <c r="L252" i="1"/>
  <c r="L296" i="1"/>
  <c r="L324" i="1"/>
  <c r="L356" i="1"/>
  <c r="L377" i="1"/>
  <c r="L399" i="1"/>
  <c r="L420" i="1"/>
  <c r="L441" i="1"/>
  <c r="L463" i="1"/>
  <c r="L484" i="1"/>
  <c r="L160" i="1"/>
  <c r="L443" i="1"/>
  <c r="L66" i="1"/>
  <c r="L444" i="1"/>
  <c r="L72" i="1"/>
  <c r="L178" i="1"/>
  <c r="L269" i="1"/>
  <c r="L381" i="1"/>
  <c r="L424" i="1"/>
  <c r="L467" i="1"/>
  <c r="L87" i="5"/>
  <c r="L83" i="5"/>
  <c r="L79" i="5"/>
  <c r="L75" i="5"/>
  <c r="L71" i="5"/>
  <c r="L67" i="5"/>
  <c r="L63" i="5"/>
  <c r="L59" i="5"/>
  <c r="L55" i="5"/>
  <c r="L51" i="5"/>
  <c r="L47" i="5"/>
  <c r="L43" i="5"/>
  <c r="L39" i="5"/>
  <c r="L35" i="5"/>
  <c r="L31" i="5"/>
  <c r="L27" i="5"/>
  <c r="L23" i="5"/>
  <c r="L19" i="5"/>
  <c r="L15" i="5"/>
  <c r="L11" i="5"/>
  <c r="L7" i="5"/>
  <c r="L5" i="5"/>
  <c r="L86" i="5"/>
  <c r="L82" i="5"/>
  <c r="L78" i="5"/>
  <c r="L74" i="5"/>
  <c r="L70" i="5"/>
  <c r="L66" i="5"/>
  <c r="L62" i="5"/>
  <c r="L58" i="5"/>
  <c r="L54" i="5"/>
  <c r="L50" i="5"/>
  <c r="L46" i="5"/>
  <c r="L42" i="5"/>
  <c r="L38" i="5"/>
  <c r="L34" i="5"/>
  <c r="L30" i="5"/>
  <c r="L26" i="5"/>
  <c r="L22" i="5"/>
  <c r="L18" i="5"/>
  <c r="L14" i="5"/>
  <c r="L10" i="5"/>
  <c r="L6" i="5"/>
  <c r="H8" i="6"/>
  <c r="H30" i="6" s="1"/>
  <c r="C369" i="6"/>
  <c r="C370" i="6" s="1"/>
  <c r="C371" i="6" s="1"/>
  <c r="C372" i="6" s="1"/>
  <c r="C373" i="6" s="1"/>
  <c r="C374" i="6" s="1"/>
  <c r="C375" i="6" s="1"/>
  <c r="C376" i="6" s="1"/>
  <c r="C377" i="6" s="1"/>
  <c r="C378" i="6" s="1"/>
  <c r="C379" i="6" s="1"/>
  <c r="C380" i="6" s="1"/>
  <c r="C381" i="6" s="1"/>
  <c r="I44" i="6"/>
  <c r="I43" i="6"/>
  <c r="I46" i="6"/>
  <c r="I48" i="6"/>
  <c r="H7" i="6" l="1"/>
  <c r="H29" i="6" s="1"/>
  <c r="C382" i="6"/>
  <c r="C383" i="6" s="1"/>
  <c r="C384" i="6" s="1"/>
  <c r="C385" i="6" s="1"/>
  <c r="C386" i="6" s="1"/>
  <c r="C387" i="6" s="1"/>
  <c r="C388" i="6" s="1"/>
  <c r="C389" i="6" s="1"/>
  <c r="C390" i="6" s="1"/>
  <c r="C391" i="6" s="1"/>
  <c r="C392" i="6" s="1"/>
  <c r="C393" i="6" s="1"/>
  <c r="C394" i="6" s="1"/>
  <c r="C395" i="6" s="1"/>
  <c r="C396" i="6" s="1"/>
  <c r="C397" i="6" s="1"/>
  <c r="C398" i="6" s="1"/>
  <c r="C399" i="6" s="1"/>
  <c r="C400" i="6" s="1"/>
  <c r="C401" i="6" s="1"/>
  <c r="C402" i="6" s="1"/>
  <c r="C403" i="6" s="1"/>
  <c r="C404" i="6" s="1"/>
  <c r="C405" i="6" s="1"/>
  <c r="C406" i="6" s="1"/>
  <c r="C407" i="6" s="1"/>
  <c r="C408" i="6" s="1"/>
  <c r="C409" i="6" s="1"/>
  <c r="C410" i="6" l="1"/>
  <c r="C411" i="6" s="1"/>
  <c r="C412" i="6" s="1"/>
  <c r="C413" i="6" s="1"/>
  <c r="C414" i="6" s="1"/>
  <c r="H6" i="6"/>
  <c r="H28" i="6" s="1"/>
  <c r="C415" i="6" l="1"/>
  <c r="H5" i="6"/>
  <c r="H27" i="6" s="1"/>
  <c r="H4" i="6" l="1"/>
  <c r="C416" i="6"/>
  <c r="C417" i="6" s="1"/>
  <c r="C418" i="6" s="1"/>
  <c r="C419" i="6" s="1"/>
  <c r="C420" i="6" s="1"/>
  <c r="C421" i="6" l="1"/>
  <c r="C422" i="6" s="1"/>
  <c r="C423" i="6" s="1"/>
  <c r="C424" i="6" s="1"/>
  <c r="C425" i="6" s="1"/>
  <c r="C426" i="6" s="1"/>
  <c r="C427" i="6" s="1"/>
  <c r="C428" i="6" s="1"/>
  <c r="C429" i="6" s="1"/>
  <c r="C430" i="6" s="1"/>
  <c r="C431" i="6" s="1"/>
  <c r="C432" i="6" s="1"/>
  <c r="C433" i="6" s="1"/>
  <c r="C434" i="6" s="1"/>
  <c r="C435" i="6" s="1"/>
  <c r="C436" i="6" s="1"/>
  <c r="C437" i="6" s="1"/>
  <c r="C438" i="6" s="1"/>
  <c r="C439" i="6" s="1"/>
  <c r="C440" i="6" s="1"/>
  <c r="C441" i="6" s="1"/>
  <c r="C442" i="6" s="1"/>
  <c r="C443" i="6" s="1"/>
  <c r="C444" i="6" s="1"/>
  <c r="C445" i="6" s="1"/>
  <c r="C446" i="6" s="1"/>
  <c r="C447" i="6" s="1"/>
  <c r="C448" i="6" s="1"/>
  <c r="C449" i="6" s="1"/>
  <c r="C450" i="6" s="1"/>
  <c r="C451" i="6" s="1"/>
  <c r="C452" i="6" s="1"/>
  <c r="C453" i="6" s="1"/>
  <c r="C454" i="6" s="1"/>
  <c r="C455" i="6" s="1"/>
  <c r="C456" i="6" s="1"/>
  <c r="C457" i="6" s="1"/>
  <c r="C458" i="6" s="1"/>
  <c r="C459" i="6" s="1"/>
  <c r="C460" i="6" s="1"/>
  <c r="C461" i="6" s="1"/>
  <c r="C462" i="6" s="1"/>
  <c r="C463" i="6" s="1"/>
  <c r="C464" i="6" s="1"/>
  <c r="C465" i="6" s="1"/>
  <c r="C466" i="6" s="1"/>
  <c r="C467" i="6" s="1"/>
  <c r="C468" i="6" s="1"/>
  <c r="C469" i="6" s="1"/>
  <c r="C470" i="6" s="1"/>
  <c r="C471" i="6" s="1"/>
  <c r="C472" i="6" s="1"/>
  <c r="C473" i="6" s="1"/>
  <c r="C474" i="6" s="1"/>
  <c r="C475" i="6" s="1"/>
  <c r="C476" i="6" s="1"/>
  <c r="C477" i="6" s="1"/>
  <c r="C478" i="6" s="1"/>
  <c r="C479" i="6" s="1"/>
  <c r="C480" i="6" s="1"/>
  <c r="C481" i="6" s="1"/>
  <c r="C482" i="6" s="1"/>
  <c r="C483" i="6" s="1"/>
  <c r="C484" i="6" s="1"/>
  <c r="C485" i="6" s="1"/>
  <c r="C486" i="6" s="1"/>
  <c r="C487" i="6" s="1"/>
  <c r="C488" i="6" s="1"/>
  <c r="C489" i="6" s="1"/>
  <c r="C490" i="6" s="1"/>
  <c r="C491" i="6" s="1"/>
  <c r="C492" i="6" s="1"/>
  <c r="C493" i="6" s="1"/>
  <c r="H2" i="6" s="1"/>
  <c r="H24" i="6" s="1"/>
  <c r="H3" i="6"/>
</calcChain>
</file>

<file path=xl/sharedStrings.xml><?xml version="1.0" encoding="utf-8"?>
<sst xmlns="http://schemas.openxmlformats.org/spreadsheetml/2006/main" count="509" uniqueCount="377">
  <si>
    <t>Profielnaam</t>
  </si>
  <si>
    <t>X_Maaiveld binnenwaarts</t>
  </si>
  <si>
    <t>Y_Maaiveld binnenwaarts</t>
  </si>
  <si>
    <t>Z_Maaiveld binnenwaarts</t>
  </si>
  <si>
    <t>X_Insteek sloot polderzijde</t>
  </si>
  <si>
    <t>Y_Insteek sloot polderzijde</t>
  </si>
  <si>
    <t>Z_Insteek sloot polderzijde</t>
  </si>
  <si>
    <t>X_Slootbodem polderzijde</t>
  </si>
  <si>
    <t>Y_Slootbodem polderzijde</t>
  </si>
  <si>
    <t>Z_Slootbodem polderzijde</t>
  </si>
  <si>
    <t>X_Slootbodem dijkzijde</t>
  </si>
  <si>
    <t>Y_Slootbodem dijkzijde</t>
  </si>
  <si>
    <t>Z_Slootbodem dijkzijde</t>
  </si>
  <si>
    <t>X_Insteek sloot dijkzijde</t>
  </si>
  <si>
    <t>Y_Insteek_sloot dijkzijde</t>
  </si>
  <si>
    <t>Z_Insteek sloot dijkzijde</t>
  </si>
  <si>
    <t>X_Teen dijk binnenwaarts</t>
  </si>
  <si>
    <t>Y_Teen dijk binnenwaarts</t>
  </si>
  <si>
    <t>Z_Teen dijk binnenwaarts</t>
  </si>
  <si>
    <t>X_Kruin binnenberm</t>
  </si>
  <si>
    <t>Y_Kruin binnenberm</t>
  </si>
  <si>
    <t>Z_Kruin binnenberm</t>
  </si>
  <si>
    <t>X_Insteek binnenberm</t>
  </si>
  <si>
    <t>Y_Insteek binnenberm</t>
  </si>
  <si>
    <t>Z_Insteek binnenberm</t>
  </si>
  <si>
    <t>X_Kruin binnentalud</t>
  </si>
  <si>
    <t>Y_Kruin binnentalud</t>
  </si>
  <si>
    <t>Z_Kruin binnentalud</t>
  </si>
  <si>
    <t>X_Verkeersbelasting kant binnenwaarts</t>
  </si>
  <si>
    <t>Y_Verkeersbelasting kant binnenwaarts</t>
  </si>
  <si>
    <t>Z_Verkeersbelasting kant binnenwaarts</t>
  </si>
  <si>
    <t>X_Verkeersbelasting kant buitenwaarts</t>
  </si>
  <si>
    <t>Y_Verkeersbelasting kant buitenwaarts</t>
  </si>
  <si>
    <t>Z_Verkeersbelasting kant buitenwaarts</t>
  </si>
  <si>
    <t>X_Kruin buitentalud</t>
  </si>
  <si>
    <t>Y_Kruin buitentalud</t>
  </si>
  <si>
    <t>Z_Kruin buitentalud</t>
  </si>
  <si>
    <t>X_Insteek buitenberm</t>
  </si>
  <si>
    <t>Y_Insteek buitenberm</t>
  </si>
  <si>
    <t>Z_Insteek buitenberm</t>
  </si>
  <si>
    <t>X_Kruin buitenberm</t>
  </si>
  <si>
    <t>Y_Kruin buitenberm</t>
  </si>
  <si>
    <t>Z_Kruin buitenberm</t>
  </si>
  <si>
    <t>X_Teen dijk buitenwaarts</t>
  </si>
  <si>
    <t>Y_Teen dijk buitenwaarts</t>
  </si>
  <si>
    <t>Z_Teen dijk buitenwaarts</t>
  </si>
  <si>
    <t>X_Insteek geul</t>
  </si>
  <si>
    <t>Y_Insteek geul</t>
  </si>
  <si>
    <t>Z_Insteek geul</t>
  </si>
  <si>
    <t>X_Teen geul</t>
  </si>
  <si>
    <t>Y_Teen geul</t>
  </si>
  <si>
    <t>Z_Teen geul</t>
  </si>
  <si>
    <t>X_Maaiveld buitenwaarts</t>
  </si>
  <si>
    <t>Y_Maaiveld buitenwaarts</t>
  </si>
  <si>
    <t>Z_Maaiveld buitenwaarts</t>
  </si>
  <si>
    <t>Geologischprofiel</t>
  </si>
  <si>
    <t>X_GridPoint</t>
  </si>
  <si>
    <t>Y_GridPoint</t>
  </si>
  <si>
    <t>ScenarioClusterID</t>
  </si>
  <si>
    <t>X1</t>
  </si>
  <si>
    <t>Y1</t>
  </si>
  <si>
    <t>Z1</t>
  </si>
  <si>
    <t>.....</t>
  </si>
  <si>
    <t>Xn</t>
  </si>
  <si>
    <t>Yn</t>
  </si>
  <si>
    <t>Zn</t>
  </si>
  <si>
    <t>(Profiel)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</si>
  <si>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</si>
  <si>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</si>
  <si>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</si>
  <si>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</si>
  <si>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</si>
  <si>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</si>
  <si>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</si>
  <si>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</si>
  <si>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</si>
  <si>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</si>
  <si>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</si>
  <si>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</si>
  <si>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</si>
  <si>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</si>
  <si>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</si>
  <si>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</si>
  <si>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</si>
  <si>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</si>
  <si>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</si>
  <si>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</si>
  <si>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</si>
  <si>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</si>
  <si>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</si>
  <si>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</si>
  <si>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</si>
  <si>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</si>
  <si>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</si>
  <si>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</si>
  <si>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</si>
  <si>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</si>
  <si>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</si>
  <si>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</si>
  <si>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</si>
  <si>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</si>
  <si>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</si>
  <si>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</si>
  <si>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</si>
  <si>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</si>
  <si>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</si>
  <si>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</si>
  <si>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</si>
  <si>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</si>
  <si>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</si>
  <si>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</si>
  <si>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</si>
  <si>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</si>
  <si>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</si>
  <si>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</si>
  <si>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</si>
  <si>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</si>
  <si>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</si>
  <si>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</si>
  <si>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</si>
  <si>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</si>
  <si>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</si>
  <si>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</si>
  <si>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</si>
  <si>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</si>
  <si>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</si>
  <si>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</si>
  <si>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</si>
  <si>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</si>
  <si>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</si>
  <si>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</si>
  <si>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</si>
  <si>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</si>
  <si>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</si>
  <si>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</si>
  <si>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</si>
  <si>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</si>
  <si>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</si>
  <si>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</si>
  <si>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</si>
  <si>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</si>
  <si>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</si>
  <si>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</si>
  <si>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</si>
  <si>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</si>
  <si>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</si>
  <si>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</si>
  <si>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</si>
  <si>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</si>
  <si>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</si>
  <si>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</si>
  <si>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</si>
  <si>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</si>
  <si>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</si>
  <si>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</si>
  <si>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</si>
  <si>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</si>
  <si>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</si>
  <si>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</si>
  <si>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</si>
  <si>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</si>
  <si>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</si>
  <si>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</si>
  <si>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</si>
  <si>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</si>
  <si>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</si>
  <si>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</si>
  <si>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</si>
  <si>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</si>
  <si>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</si>
  <si>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</si>
  <si>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</si>
  <si>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</si>
  <si>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</si>
  <si>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</si>
  <si>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</si>
  <si>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</si>
  <si>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</si>
  <si>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</si>
  <si>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</si>
  <si>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</si>
  <si>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</si>
  <si>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</si>
  <si>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</si>
  <si>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</si>
  <si>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</si>
  <si>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</si>
  <si>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</si>
  <si>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</si>
  <si>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</si>
  <si>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</si>
  <si>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</si>
  <si>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</si>
  <si>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</si>
  <si>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</si>
  <si>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</si>
  <si>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</si>
  <si>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</si>
  <si>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</si>
  <si>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</si>
  <si>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</si>
  <si>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</si>
  <si>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</si>
  <si>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</si>
  <si>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</si>
  <si>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</si>
  <si>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</si>
  <si>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</si>
  <si>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</si>
  <si>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</si>
  <si>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</si>
  <si>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</si>
  <si>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</si>
  <si>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</si>
  <si>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</si>
  <si>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</si>
  <si>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</si>
  <si>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</si>
  <si>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</si>
  <si>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</si>
  <si>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</si>
  <si>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</si>
  <si>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</si>
  <si>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</si>
  <si>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</si>
  <si>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</si>
  <si>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</si>
  <si>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</si>
  <si>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</si>
  <si>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</si>
  <si>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</si>
  <si>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</si>
  <si>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</si>
  <si>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</si>
  <si>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</si>
  <si>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</si>
  <si>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</si>
  <si>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</si>
  <si>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</si>
  <si>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</si>
  <si>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</si>
  <si>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</si>
  <si>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</si>
  <si>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</si>
  <si>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</si>
  <si>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</si>
  <si>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</si>
  <si>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</si>
  <si>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</si>
  <si>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</si>
  <si>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</si>
  <si>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</si>
  <si>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</si>
  <si>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</si>
  <si>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</si>
  <si>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</si>
  <si>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</si>
  <si>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</si>
  <si>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</si>
  <si>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</si>
  <si>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</si>
  <si>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</si>
  <si>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</si>
  <si>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</si>
  <si>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</si>
  <si>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</si>
  <si>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</si>
  <si>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</si>
  <si>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</si>
  <si>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</si>
  <si>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</si>
  <si>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</si>
  <si>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</si>
  <si>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</si>
  <si>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</si>
  <si>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</si>
  <si>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</si>
  <si>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</si>
  <si>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</si>
  <si>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</si>
  <si>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</si>
  <si>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</si>
  <si>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</si>
  <si>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</si>
  <si>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</si>
  <si>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</si>
  <si>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</si>
  <si>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</si>
  <si>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</si>
  <si>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</si>
  <si>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</si>
  <si>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</si>
  <si>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</si>
  <si>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</si>
  <si>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</si>
  <si>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</si>
  <si>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</si>
  <si>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</si>
  <si>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</si>
  <si>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</si>
  <si>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</si>
  <si>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</si>
  <si>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</si>
  <si>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</si>
  <si>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</si>
  <si>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</si>
  <si>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</si>
  <si>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A253</t>
  </si>
  <si>
    <t>A254</t>
  </si>
  <si>
    <t>A255</t>
  </si>
  <si>
    <t>Surface level outside</t>
  </si>
  <si>
    <t>Bottom river channel</t>
  </si>
  <si>
    <t>Insert river channel</t>
  </si>
  <si>
    <t>Dike toe at river</t>
  </si>
  <si>
    <t>Dike top at river</t>
  </si>
  <si>
    <t>Traffic load outside</t>
  </si>
  <si>
    <t>Traffic load inside</t>
  </si>
  <si>
    <t>Dike toe at polder</t>
  </si>
  <si>
    <t>Surface level inside</t>
  </si>
  <si>
    <t>Shoulder top outside</t>
  </si>
  <si>
    <t>Shoulder base outside</t>
  </si>
  <si>
    <t>Ditch dike side</t>
  </si>
  <si>
    <t>Bottom ditch dike side</t>
  </si>
  <si>
    <t>Bottom ditch polder side</t>
  </si>
  <si>
    <t>Ditch polder side</t>
  </si>
  <si>
    <t>Z</t>
  </si>
  <si>
    <t>Maaiveld binnenwaarts</t>
  </si>
  <si>
    <t>Insteek sloot dijkzijde</t>
  </si>
  <si>
    <t>Slootbodem dijkzijde</t>
  </si>
  <si>
    <t>Slootbodem polderzijde</t>
  </si>
  <si>
    <t>Insteek sloot polderzijde</t>
  </si>
  <si>
    <t>Teen dijk binnenwaarts</t>
  </si>
  <si>
    <t>Kruin binnenberm</t>
  </si>
  <si>
    <t>Insteek binnenberm</t>
  </si>
  <si>
    <t>Kruin binnentalud</t>
  </si>
  <si>
    <t>Verkeersbelasting kant binnenwaarts</t>
  </si>
  <si>
    <t>Verkeersbelasting kant buitenwaarts</t>
  </si>
  <si>
    <t>Kruin buitentalud</t>
  </si>
  <si>
    <t>Insteek buitenberm</t>
  </si>
  <si>
    <t>Kruin buitenberm</t>
  </si>
  <si>
    <t>Teen dijk buitenwaarts</t>
  </si>
  <si>
    <t>Insteek geul</t>
  </si>
  <si>
    <t>Teen geul</t>
  </si>
  <si>
    <t>Maaiveld buitenwaarts</t>
  </si>
  <si>
    <t>Y</t>
  </si>
  <si>
    <t>Y modified</t>
  </si>
  <si>
    <t>Y original</t>
  </si>
  <si>
    <t>Y from D-Flow Slide</t>
  </si>
  <si>
    <t>From CSV file surfacelines</t>
  </si>
  <si>
    <t>Profile 65.0</t>
  </si>
  <si>
    <t>From D-Flow Slide</t>
  </si>
  <si>
    <t>Relative error [%]</t>
  </si>
  <si>
    <t>Dike top at polder</t>
  </si>
  <si>
    <t>Y from 0</t>
  </si>
  <si>
    <t>Y CSV file</t>
  </si>
  <si>
    <t>Characteristic points for profile SPUI 65.0 km from CSV file</t>
  </si>
  <si>
    <t>Shoulder top inside</t>
  </si>
  <si>
    <t>Shoulder base inside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</si>
  <si>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</si>
  <si>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</si>
  <si>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</si>
  <si>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</si>
  <si>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</si>
  <si>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</si>
  <si>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</si>
  <si>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</si>
  <si>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</si>
  <si>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</si>
  <si>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</si>
  <si>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</si>
  <si>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</si>
  <si>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</si>
  <si>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</si>
  <si>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</si>
  <si>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</si>
  <si>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</si>
  <si>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Figure with revetment: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</si>
</sst>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0"/>
      <name val="Arial"/>
    </font>
    <font>
      <sz val="11"/>
      <name val="Frutiger LT Std 45 Light"/>
    </font>
    <font>
      <sz val="11"/>
      <name val="Frutiger LT Std 45 Light"/>
    </font>
    <font>
      <b/>
      <sz val="10"/>
      <color indexed="12"/>
      <name val="Arial"/>
      <family val="2"/>
    </font>
    <font>
      <sz val="10"/>
      <name val="Arial"/>
      <family val="2"/>
    </font>
    <font>
      <sz val="8"/>
      <name val="Arial"/>
    </font>
    <font>
      <b/>
      <sz val="10"/>
      <color indexed="49"/>
      <name val="Arial"/>
      <family val="2"/>
    </font>
    <font>
      <b/>
      <sz val="10"/>
      <color indexed="8"/>
      <name val="Arial"/>
      <family val="2"/>
    </font>
    <font>
      <sz val="11"/>
      <name val="Frutiger LT Std 45 Light"/>
    </font>
    <font>
      <sz val="11"/>
      <name val="Frutiger LT Std 45 Light"/>
    </font>
    <font>
      <sz val="11"/>
      <name val="Frutiger LT Std 45 Light"/>
    </font>
    <font>
      <sz val="11"/>
      <name val="Frutiger LT Std 45 Light"/>
    </font>
    <font>
      <b/>
      <sz val="10"/>
      <name val="Arial"/>
      <family val="2"/>
    </font>
    <font>
      <sz val="10"/>
      <color indexed="2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5" Type="http://schemas.openxmlformats.org/officeDocument/2006/relationships/chartsheet" Target="chartsheets/sheet2.xml"/><Relationship Id="rId10" Type="http://schemas.openxmlformats.org/officeDocument/2006/relationships/calcChain" Target="calcChain.xml"/><Relationship Id="rId4" Type="http://schemas.openxmlformats.org/officeDocument/2006/relationships/chartsheet" Target="chartsheets/sheet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3071354705274046E-3"/>
          <c:y val="1.864406779661017E-2"/>
          <c:w val="0.98965873836608065"/>
          <c:h val="0.96610169491525422"/>
        </c:manualLayout>
      </c:layout>
      <c:scatterChart>
        <c:scatterStyle val="lineMarker"/>
        <c:varyColors val="0"/>
        <c:ser>
          <c:idx val="0"/>
          <c:order val="0"/>
          <c:tx>
            <c:v>Surface line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'Surface Line Modified'!$C$2:$C$493</c:f>
              <c:numCache>
                <c:formatCode>General</c:formatCode>
                <c:ptCount val="492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1.4990000000000001</c:v>
                </c:pt>
                <c:pt idx="4">
                  <c:v>1.9990000000000001</c:v>
                </c:pt>
                <c:pt idx="5">
                  <c:v>2.4990000000000001</c:v>
                </c:pt>
                <c:pt idx="6">
                  <c:v>2.9990000000000001</c:v>
                </c:pt>
                <c:pt idx="7">
                  <c:v>3.4980000000000002</c:v>
                </c:pt>
                <c:pt idx="8">
                  <c:v>3.9980000000000002</c:v>
                </c:pt>
                <c:pt idx="9">
                  <c:v>4.4980000000000002</c:v>
                </c:pt>
                <c:pt idx="10">
                  <c:v>4.9980000000000002</c:v>
                </c:pt>
                <c:pt idx="11">
                  <c:v>5.4969999999999999</c:v>
                </c:pt>
                <c:pt idx="12">
                  <c:v>5.9969999999999999</c:v>
                </c:pt>
                <c:pt idx="13">
                  <c:v>6.4969999999999999</c:v>
                </c:pt>
                <c:pt idx="14">
                  <c:v>6.9969999999999999</c:v>
                </c:pt>
                <c:pt idx="15">
                  <c:v>7.4969999999999999</c:v>
                </c:pt>
                <c:pt idx="16">
                  <c:v>7.9960000000000004</c:v>
                </c:pt>
                <c:pt idx="17">
                  <c:v>8.4960000000000004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10.499000000000001</c:v>
                </c:pt>
                <c:pt idx="22">
                  <c:v>10.999000000000001</c:v>
                </c:pt>
                <c:pt idx="23">
                  <c:v>11.499000000000001</c:v>
                </c:pt>
                <c:pt idx="24">
                  <c:v>11.999000000000001</c:v>
                </c:pt>
                <c:pt idx="25">
                  <c:v>12.499000000000001</c:v>
                </c:pt>
                <c:pt idx="26">
                  <c:v>12.997999999999999</c:v>
                </c:pt>
                <c:pt idx="27">
                  <c:v>13.497999999999999</c:v>
                </c:pt>
                <c:pt idx="28">
                  <c:v>13.997999999999999</c:v>
                </c:pt>
                <c:pt idx="29">
                  <c:v>14.497999999999999</c:v>
                </c:pt>
                <c:pt idx="30">
                  <c:v>14.997</c:v>
                </c:pt>
                <c:pt idx="31">
                  <c:v>15.497</c:v>
                </c:pt>
                <c:pt idx="32">
                  <c:v>15.997</c:v>
                </c:pt>
                <c:pt idx="33">
                  <c:v>16.497</c:v>
                </c:pt>
                <c:pt idx="34">
                  <c:v>16.995999999999999</c:v>
                </c:pt>
                <c:pt idx="35">
                  <c:v>17.495999999999999</c:v>
                </c:pt>
                <c:pt idx="36">
                  <c:v>18</c:v>
                </c:pt>
                <c:pt idx="37">
                  <c:v>18.5</c:v>
                </c:pt>
                <c:pt idx="38">
                  <c:v>19</c:v>
                </c:pt>
                <c:pt idx="39">
                  <c:v>19.5</c:v>
                </c:pt>
                <c:pt idx="40">
                  <c:v>19.998999999999999</c:v>
                </c:pt>
                <c:pt idx="41">
                  <c:v>20.498999999999999</c:v>
                </c:pt>
                <c:pt idx="42">
                  <c:v>20.998999999999999</c:v>
                </c:pt>
                <c:pt idx="43">
                  <c:v>21.498999999999999</c:v>
                </c:pt>
                <c:pt idx="44">
                  <c:v>21.998000000000001</c:v>
                </c:pt>
                <c:pt idx="45">
                  <c:v>22.498000000000001</c:v>
                </c:pt>
                <c:pt idx="46">
                  <c:v>22.998000000000001</c:v>
                </c:pt>
                <c:pt idx="47">
                  <c:v>23.498000000000001</c:v>
                </c:pt>
                <c:pt idx="48">
                  <c:v>23.998000000000001</c:v>
                </c:pt>
                <c:pt idx="49">
                  <c:v>24.497</c:v>
                </c:pt>
                <c:pt idx="50">
                  <c:v>24.997</c:v>
                </c:pt>
                <c:pt idx="51">
                  <c:v>25.497</c:v>
                </c:pt>
                <c:pt idx="52">
                  <c:v>25.997</c:v>
                </c:pt>
                <c:pt idx="53">
                  <c:v>26.495999999999999</c:v>
                </c:pt>
                <c:pt idx="54">
                  <c:v>26.995999999999999</c:v>
                </c:pt>
                <c:pt idx="55">
                  <c:v>27.5</c:v>
                </c:pt>
                <c:pt idx="56">
                  <c:v>28</c:v>
                </c:pt>
                <c:pt idx="57">
                  <c:v>28.5</c:v>
                </c:pt>
                <c:pt idx="58">
                  <c:v>29</c:v>
                </c:pt>
                <c:pt idx="59">
                  <c:v>29.498999999999999</c:v>
                </c:pt>
                <c:pt idx="60">
                  <c:v>29.998999999999999</c:v>
                </c:pt>
                <c:pt idx="61">
                  <c:v>30.498999999999999</c:v>
                </c:pt>
                <c:pt idx="62">
                  <c:v>30.998999999999999</c:v>
                </c:pt>
                <c:pt idx="63">
                  <c:v>31.498000000000001</c:v>
                </c:pt>
                <c:pt idx="64">
                  <c:v>31.998000000000001</c:v>
                </c:pt>
                <c:pt idx="65">
                  <c:v>32.497999999999998</c:v>
                </c:pt>
                <c:pt idx="66">
                  <c:v>32.997999999999998</c:v>
                </c:pt>
                <c:pt idx="67">
                  <c:v>33.497</c:v>
                </c:pt>
                <c:pt idx="68">
                  <c:v>33.997</c:v>
                </c:pt>
                <c:pt idx="69">
                  <c:v>34.497</c:v>
                </c:pt>
                <c:pt idx="70">
                  <c:v>34.997</c:v>
                </c:pt>
                <c:pt idx="71">
                  <c:v>35.497</c:v>
                </c:pt>
                <c:pt idx="72">
                  <c:v>35.996000000000002</c:v>
                </c:pt>
                <c:pt idx="73">
                  <c:v>36.5</c:v>
                </c:pt>
                <c:pt idx="74">
                  <c:v>37</c:v>
                </c:pt>
                <c:pt idx="75">
                  <c:v>37.5</c:v>
                </c:pt>
                <c:pt idx="76">
                  <c:v>38</c:v>
                </c:pt>
                <c:pt idx="77">
                  <c:v>38.5</c:v>
                </c:pt>
                <c:pt idx="78">
                  <c:v>38.999000000000002</c:v>
                </c:pt>
                <c:pt idx="79">
                  <c:v>39.499000000000002</c:v>
                </c:pt>
                <c:pt idx="80">
                  <c:v>39.999000000000002</c:v>
                </c:pt>
                <c:pt idx="81">
                  <c:v>40.499000000000002</c:v>
                </c:pt>
                <c:pt idx="82">
                  <c:v>40.997999999999998</c:v>
                </c:pt>
                <c:pt idx="83">
                  <c:v>41.497999999999998</c:v>
                </c:pt>
                <c:pt idx="84">
                  <c:v>41.997999999999998</c:v>
                </c:pt>
                <c:pt idx="85">
                  <c:v>42.497999999999998</c:v>
                </c:pt>
                <c:pt idx="86">
                  <c:v>42.997</c:v>
                </c:pt>
                <c:pt idx="87">
                  <c:v>43.497</c:v>
                </c:pt>
                <c:pt idx="88">
                  <c:v>43.997</c:v>
                </c:pt>
                <c:pt idx="89">
                  <c:v>44.497</c:v>
                </c:pt>
                <c:pt idx="90">
                  <c:v>44.996000000000002</c:v>
                </c:pt>
                <c:pt idx="91">
                  <c:v>45.496000000000002</c:v>
                </c:pt>
                <c:pt idx="92">
                  <c:v>46</c:v>
                </c:pt>
                <c:pt idx="93">
                  <c:v>46.5</c:v>
                </c:pt>
                <c:pt idx="94">
                  <c:v>47</c:v>
                </c:pt>
                <c:pt idx="95">
                  <c:v>47.5</c:v>
                </c:pt>
                <c:pt idx="96">
                  <c:v>47.999000000000002</c:v>
                </c:pt>
                <c:pt idx="97">
                  <c:v>48.499000000000002</c:v>
                </c:pt>
                <c:pt idx="98">
                  <c:v>48.999000000000002</c:v>
                </c:pt>
                <c:pt idx="99">
                  <c:v>49.499000000000002</c:v>
                </c:pt>
                <c:pt idx="100">
                  <c:v>49.999000000000002</c:v>
                </c:pt>
                <c:pt idx="101">
                  <c:v>50.497999999999998</c:v>
                </c:pt>
                <c:pt idx="102">
                  <c:v>50.997999999999998</c:v>
                </c:pt>
                <c:pt idx="103">
                  <c:v>51.497999999999998</c:v>
                </c:pt>
                <c:pt idx="104">
                  <c:v>51.997999999999998</c:v>
                </c:pt>
                <c:pt idx="105">
                  <c:v>52.497</c:v>
                </c:pt>
                <c:pt idx="106">
                  <c:v>52.997</c:v>
                </c:pt>
                <c:pt idx="107">
                  <c:v>53.497</c:v>
                </c:pt>
                <c:pt idx="108">
                  <c:v>53.997</c:v>
                </c:pt>
                <c:pt idx="109">
                  <c:v>54.496000000000002</c:v>
                </c:pt>
                <c:pt idx="110">
                  <c:v>55.000999999999998</c:v>
                </c:pt>
                <c:pt idx="111">
                  <c:v>55.5</c:v>
                </c:pt>
                <c:pt idx="112">
                  <c:v>56</c:v>
                </c:pt>
                <c:pt idx="113">
                  <c:v>56.5</c:v>
                </c:pt>
                <c:pt idx="114">
                  <c:v>57</c:v>
                </c:pt>
                <c:pt idx="115">
                  <c:v>57.499000000000002</c:v>
                </c:pt>
                <c:pt idx="116">
                  <c:v>57.999000000000002</c:v>
                </c:pt>
                <c:pt idx="117">
                  <c:v>58.499000000000002</c:v>
                </c:pt>
                <c:pt idx="118">
                  <c:v>58.999000000000002</c:v>
                </c:pt>
                <c:pt idx="119">
                  <c:v>59.497999999999998</c:v>
                </c:pt>
                <c:pt idx="120">
                  <c:v>59.997999999999998</c:v>
                </c:pt>
                <c:pt idx="121">
                  <c:v>60.497999999999998</c:v>
                </c:pt>
                <c:pt idx="122">
                  <c:v>60.997999999999998</c:v>
                </c:pt>
                <c:pt idx="123">
                  <c:v>61.497999999999998</c:v>
                </c:pt>
                <c:pt idx="124">
                  <c:v>61.997</c:v>
                </c:pt>
                <c:pt idx="125">
                  <c:v>62.497</c:v>
                </c:pt>
                <c:pt idx="126">
                  <c:v>62.997</c:v>
                </c:pt>
                <c:pt idx="127">
                  <c:v>63.497</c:v>
                </c:pt>
                <c:pt idx="128">
                  <c:v>63.996000000000002</c:v>
                </c:pt>
                <c:pt idx="129">
                  <c:v>64.5</c:v>
                </c:pt>
                <c:pt idx="130">
                  <c:v>65</c:v>
                </c:pt>
                <c:pt idx="131">
                  <c:v>65.5</c:v>
                </c:pt>
                <c:pt idx="132">
                  <c:v>66</c:v>
                </c:pt>
                <c:pt idx="133">
                  <c:v>66.5</c:v>
                </c:pt>
                <c:pt idx="134">
                  <c:v>66.998999999999995</c:v>
                </c:pt>
                <c:pt idx="135">
                  <c:v>67.498999999999995</c:v>
                </c:pt>
                <c:pt idx="136">
                  <c:v>67.998999999999995</c:v>
                </c:pt>
                <c:pt idx="137">
                  <c:v>68.498999999999995</c:v>
                </c:pt>
                <c:pt idx="138">
                  <c:v>68.998000000000005</c:v>
                </c:pt>
                <c:pt idx="139">
                  <c:v>69.498000000000005</c:v>
                </c:pt>
                <c:pt idx="140">
                  <c:v>69.998000000000005</c:v>
                </c:pt>
                <c:pt idx="141">
                  <c:v>70.498000000000005</c:v>
                </c:pt>
                <c:pt idx="142">
                  <c:v>70.997</c:v>
                </c:pt>
                <c:pt idx="143">
                  <c:v>71.497</c:v>
                </c:pt>
                <c:pt idx="144">
                  <c:v>71.997</c:v>
                </c:pt>
                <c:pt idx="145">
                  <c:v>72.497</c:v>
                </c:pt>
                <c:pt idx="146">
                  <c:v>72.997</c:v>
                </c:pt>
                <c:pt idx="147">
                  <c:v>73.495999999999995</c:v>
                </c:pt>
                <c:pt idx="148">
                  <c:v>74</c:v>
                </c:pt>
                <c:pt idx="149">
                  <c:v>74.5</c:v>
                </c:pt>
                <c:pt idx="150">
                  <c:v>75</c:v>
                </c:pt>
                <c:pt idx="151">
                  <c:v>75.5</c:v>
                </c:pt>
                <c:pt idx="152">
                  <c:v>75.998999999999995</c:v>
                </c:pt>
                <c:pt idx="153">
                  <c:v>76.498999999999995</c:v>
                </c:pt>
                <c:pt idx="154">
                  <c:v>76.998999999999995</c:v>
                </c:pt>
                <c:pt idx="155">
                  <c:v>77.498999999999995</c:v>
                </c:pt>
                <c:pt idx="156">
                  <c:v>77.998999999999995</c:v>
                </c:pt>
                <c:pt idx="157">
                  <c:v>78.498000000000005</c:v>
                </c:pt>
                <c:pt idx="158">
                  <c:v>78.998000000000005</c:v>
                </c:pt>
                <c:pt idx="159">
                  <c:v>79.498000000000005</c:v>
                </c:pt>
                <c:pt idx="160">
                  <c:v>79.998000000000005</c:v>
                </c:pt>
                <c:pt idx="161">
                  <c:v>80.497</c:v>
                </c:pt>
                <c:pt idx="162">
                  <c:v>80.997</c:v>
                </c:pt>
                <c:pt idx="163">
                  <c:v>81.497</c:v>
                </c:pt>
                <c:pt idx="164">
                  <c:v>81.997</c:v>
                </c:pt>
                <c:pt idx="165">
                  <c:v>82.495999999999995</c:v>
                </c:pt>
                <c:pt idx="166">
                  <c:v>83.001000000000005</c:v>
                </c:pt>
                <c:pt idx="167">
                  <c:v>83.5</c:v>
                </c:pt>
                <c:pt idx="168">
                  <c:v>84</c:v>
                </c:pt>
                <c:pt idx="169">
                  <c:v>84.5</c:v>
                </c:pt>
                <c:pt idx="170">
                  <c:v>85</c:v>
                </c:pt>
                <c:pt idx="171">
                  <c:v>85.498999999999995</c:v>
                </c:pt>
                <c:pt idx="172">
                  <c:v>85.998999999999995</c:v>
                </c:pt>
                <c:pt idx="173">
                  <c:v>86.498999999999995</c:v>
                </c:pt>
                <c:pt idx="174">
                  <c:v>86.998999999999995</c:v>
                </c:pt>
                <c:pt idx="175">
                  <c:v>87.498000000000005</c:v>
                </c:pt>
                <c:pt idx="176">
                  <c:v>87.998000000000005</c:v>
                </c:pt>
                <c:pt idx="177">
                  <c:v>88.498000000000005</c:v>
                </c:pt>
                <c:pt idx="178">
                  <c:v>88.998000000000005</c:v>
                </c:pt>
                <c:pt idx="179">
                  <c:v>89.498000000000005</c:v>
                </c:pt>
                <c:pt idx="180">
                  <c:v>89.997</c:v>
                </c:pt>
                <c:pt idx="181">
                  <c:v>90.497</c:v>
                </c:pt>
                <c:pt idx="182">
                  <c:v>90.997</c:v>
                </c:pt>
                <c:pt idx="183">
                  <c:v>91.497</c:v>
                </c:pt>
                <c:pt idx="184">
                  <c:v>91.995999999999995</c:v>
                </c:pt>
                <c:pt idx="185">
                  <c:v>92.501000000000005</c:v>
                </c:pt>
                <c:pt idx="186">
                  <c:v>93</c:v>
                </c:pt>
                <c:pt idx="187">
                  <c:v>93.5</c:v>
                </c:pt>
                <c:pt idx="188">
                  <c:v>94</c:v>
                </c:pt>
                <c:pt idx="189">
                  <c:v>94.5</c:v>
                </c:pt>
                <c:pt idx="190">
                  <c:v>94.998999999999995</c:v>
                </c:pt>
                <c:pt idx="191">
                  <c:v>95.498999999999995</c:v>
                </c:pt>
                <c:pt idx="192">
                  <c:v>95.998999999999995</c:v>
                </c:pt>
                <c:pt idx="193">
                  <c:v>96.498999999999995</c:v>
                </c:pt>
                <c:pt idx="194">
                  <c:v>96.998000000000005</c:v>
                </c:pt>
                <c:pt idx="195">
                  <c:v>97.498000000000005</c:v>
                </c:pt>
                <c:pt idx="196">
                  <c:v>97.998000000000005</c:v>
                </c:pt>
                <c:pt idx="197">
                  <c:v>98.498000000000005</c:v>
                </c:pt>
                <c:pt idx="198">
                  <c:v>98.997</c:v>
                </c:pt>
                <c:pt idx="199">
                  <c:v>99.497</c:v>
                </c:pt>
                <c:pt idx="200">
                  <c:v>99.997</c:v>
                </c:pt>
                <c:pt idx="201">
                  <c:v>100.497</c:v>
                </c:pt>
                <c:pt idx="202">
                  <c:v>100.997</c:v>
                </c:pt>
                <c:pt idx="203">
                  <c:v>101.501</c:v>
                </c:pt>
                <c:pt idx="204">
                  <c:v>102</c:v>
                </c:pt>
                <c:pt idx="205">
                  <c:v>102.5</c:v>
                </c:pt>
                <c:pt idx="206">
                  <c:v>103</c:v>
                </c:pt>
                <c:pt idx="207">
                  <c:v>103.5</c:v>
                </c:pt>
                <c:pt idx="208">
                  <c:v>104</c:v>
                </c:pt>
                <c:pt idx="209">
                  <c:v>104.499</c:v>
                </c:pt>
                <c:pt idx="210">
                  <c:v>104.999</c:v>
                </c:pt>
                <c:pt idx="211">
                  <c:v>105.499</c:v>
                </c:pt>
                <c:pt idx="212">
                  <c:v>105.999</c:v>
                </c:pt>
                <c:pt idx="213">
                  <c:v>106.498</c:v>
                </c:pt>
                <c:pt idx="214">
                  <c:v>106.998</c:v>
                </c:pt>
                <c:pt idx="215">
                  <c:v>107.498</c:v>
                </c:pt>
                <c:pt idx="216">
                  <c:v>107.998</c:v>
                </c:pt>
                <c:pt idx="217">
                  <c:v>108.497</c:v>
                </c:pt>
                <c:pt idx="218">
                  <c:v>108.997</c:v>
                </c:pt>
                <c:pt idx="219">
                  <c:v>109.497</c:v>
                </c:pt>
                <c:pt idx="220">
                  <c:v>109.997</c:v>
                </c:pt>
                <c:pt idx="221">
                  <c:v>110.497</c:v>
                </c:pt>
                <c:pt idx="222">
                  <c:v>111.001</c:v>
                </c:pt>
                <c:pt idx="223">
                  <c:v>111.5</c:v>
                </c:pt>
                <c:pt idx="224">
                  <c:v>112</c:v>
                </c:pt>
                <c:pt idx="225">
                  <c:v>112.5</c:v>
                </c:pt>
                <c:pt idx="226">
                  <c:v>113</c:v>
                </c:pt>
                <c:pt idx="227">
                  <c:v>113.499</c:v>
                </c:pt>
                <c:pt idx="228">
                  <c:v>113.999</c:v>
                </c:pt>
                <c:pt idx="229">
                  <c:v>114.499</c:v>
                </c:pt>
                <c:pt idx="230">
                  <c:v>114.999</c:v>
                </c:pt>
                <c:pt idx="231">
                  <c:v>115.499</c:v>
                </c:pt>
                <c:pt idx="232">
                  <c:v>115.998</c:v>
                </c:pt>
                <c:pt idx="233">
                  <c:v>116.498</c:v>
                </c:pt>
                <c:pt idx="234">
                  <c:v>116.998</c:v>
                </c:pt>
                <c:pt idx="235">
                  <c:v>117.498</c:v>
                </c:pt>
                <c:pt idx="236">
                  <c:v>117.997</c:v>
                </c:pt>
                <c:pt idx="237">
                  <c:v>118.497</c:v>
                </c:pt>
                <c:pt idx="238">
                  <c:v>118.997</c:v>
                </c:pt>
                <c:pt idx="239">
                  <c:v>119.497</c:v>
                </c:pt>
                <c:pt idx="240">
                  <c:v>120.001</c:v>
                </c:pt>
                <c:pt idx="241">
                  <c:v>120.501</c:v>
                </c:pt>
                <c:pt idx="242">
                  <c:v>121</c:v>
                </c:pt>
                <c:pt idx="243">
                  <c:v>121.5</c:v>
                </c:pt>
                <c:pt idx="244">
                  <c:v>122</c:v>
                </c:pt>
                <c:pt idx="245">
                  <c:v>122.5</c:v>
                </c:pt>
                <c:pt idx="246">
                  <c:v>122.999</c:v>
                </c:pt>
                <c:pt idx="247">
                  <c:v>123.499</c:v>
                </c:pt>
                <c:pt idx="248">
                  <c:v>123.999</c:v>
                </c:pt>
                <c:pt idx="249">
                  <c:v>124.499</c:v>
                </c:pt>
                <c:pt idx="250">
                  <c:v>124.998</c:v>
                </c:pt>
                <c:pt idx="251">
                  <c:v>125.498</c:v>
                </c:pt>
                <c:pt idx="252">
                  <c:v>125.998</c:v>
                </c:pt>
                <c:pt idx="253">
                  <c:v>126.498</c:v>
                </c:pt>
                <c:pt idx="254">
                  <c:v>126.998</c:v>
                </c:pt>
                <c:pt idx="255">
                  <c:v>127.497</c:v>
                </c:pt>
                <c:pt idx="256">
                  <c:v>127.997</c:v>
                </c:pt>
                <c:pt idx="257">
                  <c:v>128.49700000000001</c:v>
                </c:pt>
                <c:pt idx="258">
                  <c:v>128.99700000000001</c:v>
                </c:pt>
                <c:pt idx="259">
                  <c:v>129.501</c:v>
                </c:pt>
                <c:pt idx="260">
                  <c:v>130</c:v>
                </c:pt>
                <c:pt idx="261">
                  <c:v>130.5</c:v>
                </c:pt>
                <c:pt idx="262">
                  <c:v>131</c:v>
                </c:pt>
                <c:pt idx="263">
                  <c:v>131.5</c:v>
                </c:pt>
                <c:pt idx="264">
                  <c:v>132</c:v>
                </c:pt>
                <c:pt idx="265">
                  <c:v>132.499</c:v>
                </c:pt>
                <c:pt idx="266">
                  <c:v>132.999</c:v>
                </c:pt>
                <c:pt idx="267">
                  <c:v>133.499</c:v>
                </c:pt>
                <c:pt idx="268">
                  <c:v>133.999</c:v>
                </c:pt>
                <c:pt idx="269">
                  <c:v>134.49799999999999</c:v>
                </c:pt>
                <c:pt idx="270">
                  <c:v>134.99799999999999</c:v>
                </c:pt>
                <c:pt idx="271">
                  <c:v>135.49799999999999</c:v>
                </c:pt>
                <c:pt idx="272">
                  <c:v>135.99799999999999</c:v>
                </c:pt>
                <c:pt idx="273">
                  <c:v>136.49700000000001</c:v>
                </c:pt>
                <c:pt idx="274">
                  <c:v>136.99700000000001</c:v>
                </c:pt>
                <c:pt idx="275">
                  <c:v>137.49700000000001</c:v>
                </c:pt>
                <c:pt idx="276">
                  <c:v>137.99700000000001</c:v>
                </c:pt>
                <c:pt idx="277">
                  <c:v>138.501</c:v>
                </c:pt>
                <c:pt idx="278">
                  <c:v>139.001</c:v>
                </c:pt>
                <c:pt idx="279">
                  <c:v>139.5</c:v>
                </c:pt>
                <c:pt idx="280">
                  <c:v>140</c:v>
                </c:pt>
                <c:pt idx="281">
                  <c:v>140.5</c:v>
                </c:pt>
                <c:pt idx="282">
                  <c:v>141</c:v>
                </c:pt>
                <c:pt idx="283">
                  <c:v>141.499</c:v>
                </c:pt>
                <c:pt idx="284">
                  <c:v>141.999</c:v>
                </c:pt>
                <c:pt idx="285">
                  <c:v>142.499</c:v>
                </c:pt>
                <c:pt idx="286">
                  <c:v>142.999</c:v>
                </c:pt>
                <c:pt idx="287">
                  <c:v>143.499</c:v>
                </c:pt>
                <c:pt idx="288">
                  <c:v>143.99799999999999</c:v>
                </c:pt>
                <c:pt idx="289">
                  <c:v>144.49799999999999</c:v>
                </c:pt>
                <c:pt idx="290">
                  <c:v>144.99799999999999</c:v>
                </c:pt>
                <c:pt idx="291">
                  <c:v>145.49799999999999</c:v>
                </c:pt>
                <c:pt idx="292">
                  <c:v>145.99700000000001</c:v>
                </c:pt>
                <c:pt idx="293">
                  <c:v>146.49700000000001</c:v>
                </c:pt>
                <c:pt idx="294">
                  <c:v>146.99700000000001</c:v>
                </c:pt>
                <c:pt idx="295">
                  <c:v>147.49700000000001</c:v>
                </c:pt>
                <c:pt idx="296">
                  <c:v>148.001</c:v>
                </c:pt>
                <c:pt idx="297">
                  <c:v>148.501</c:v>
                </c:pt>
                <c:pt idx="298">
                  <c:v>149</c:v>
                </c:pt>
                <c:pt idx="299">
                  <c:v>149.5</c:v>
                </c:pt>
                <c:pt idx="300">
                  <c:v>150</c:v>
                </c:pt>
                <c:pt idx="301">
                  <c:v>150.5</c:v>
                </c:pt>
                <c:pt idx="302">
                  <c:v>150.999</c:v>
                </c:pt>
                <c:pt idx="303">
                  <c:v>151.499</c:v>
                </c:pt>
                <c:pt idx="304">
                  <c:v>151.999</c:v>
                </c:pt>
                <c:pt idx="305">
                  <c:v>152.499</c:v>
                </c:pt>
                <c:pt idx="306">
                  <c:v>152.999</c:v>
                </c:pt>
                <c:pt idx="307">
                  <c:v>153.49799999999999</c:v>
                </c:pt>
                <c:pt idx="308">
                  <c:v>153.99799999999999</c:v>
                </c:pt>
                <c:pt idx="309">
                  <c:v>154.49799999999999</c:v>
                </c:pt>
                <c:pt idx="310">
                  <c:v>154.99799999999999</c:v>
                </c:pt>
                <c:pt idx="311">
                  <c:v>155.49700000000001</c:v>
                </c:pt>
                <c:pt idx="312">
                  <c:v>155.99700000000001</c:v>
                </c:pt>
                <c:pt idx="313">
                  <c:v>156.49700000000001</c:v>
                </c:pt>
                <c:pt idx="314">
                  <c:v>157.001</c:v>
                </c:pt>
                <c:pt idx="315">
                  <c:v>157.501</c:v>
                </c:pt>
                <c:pt idx="316">
                  <c:v>158.001</c:v>
                </c:pt>
                <c:pt idx="317">
                  <c:v>158.5</c:v>
                </c:pt>
                <c:pt idx="318">
                  <c:v>159</c:v>
                </c:pt>
                <c:pt idx="319">
                  <c:v>159.5</c:v>
                </c:pt>
                <c:pt idx="320">
                  <c:v>160</c:v>
                </c:pt>
                <c:pt idx="321">
                  <c:v>160.499</c:v>
                </c:pt>
                <c:pt idx="322">
                  <c:v>160.999</c:v>
                </c:pt>
                <c:pt idx="323">
                  <c:v>161.499</c:v>
                </c:pt>
                <c:pt idx="324">
                  <c:v>161.999</c:v>
                </c:pt>
                <c:pt idx="325">
                  <c:v>162.49799999999999</c:v>
                </c:pt>
                <c:pt idx="326">
                  <c:v>162.99799999999999</c:v>
                </c:pt>
                <c:pt idx="327">
                  <c:v>163.49799999999999</c:v>
                </c:pt>
                <c:pt idx="328">
                  <c:v>163.99799999999999</c:v>
                </c:pt>
                <c:pt idx="329">
                  <c:v>164.49799999999999</c:v>
                </c:pt>
                <c:pt idx="330">
                  <c:v>164.99700000000001</c:v>
                </c:pt>
                <c:pt idx="331">
                  <c:v>165.49700000000001</c:v>
                </c:pt>
                <c:pt idx="332">
                  <c:v>165.99700000000001</c:v>
                </c:pt>
                <c:pt idx="333">
                  <c:v>166.501</c:v>
                </c:pt>
                <c:pt idx="334">
                  <c:v>167.001</c:v>
                </c:pt>
                <c:pt idx="335">
                  <c:v>167.5</c:v>
                </c:pt>
                <c:pt idx="336">
                  <c:v>168</c:v>
                </c:pt>
                <c:pt idx="337">
                  <c:v>168.5</c:v>
                </c:pt>
                <c:pt idx="338">
                  <c:v>169</c:v>
                </c:pt>
                <c:pt idx="339">
                  <c:v>169.5</c:v>
                </c:pt>
                <c:pt idx="340">
                  <c:v>169.999</c:v>
                </c:pt>
                <c:pt idx="341">
                  <c:v>170.499</c:v>
                </c:pt>
                <c:pt idx="342">
                  <c:v>170.999</c:v>
                </c:pt>
                <c:pt idx="343">
                  <c:v>171.499</c:v>
                </c:pt>
                <c:pt idx="344">
                  <c:v>171.99799999999999</c:v>
                </c:pt>
                <c:pt idx="345">
                  <c:v>172.49799999999999</c:v>
                </c:pt>
                <c:pt idx="346">
                  <c:v>172.99799999999999</c:v>
                </c:pt>
                <c:pt idx="347">
                  <c:v>173.00200000000001</c:v>
                </c:pt>
                <c:pt idx="348">
                  <c:v>173.49799999999999</c:v>
                </c:pt>
                <c:pt idx="349">
                  <c:v>173.99700000000001</c:v>
                </c:pt>
                <c:pt idx="350">
                  <c:v>174.49700000000001</c:v>
                </c:pt>
                <c:pt idx="351">
                  <c:v>174.99700000000001</c:v>
                </c:pt>
                <c:pt idx="352">
                  <c:v>175.501</c:v>
                </c:pt>
                <c:pt idx="353">
                  <c:v>176.001</c:v>
                </c:pt>
                <c:pt idx="354">
                  <c:v>176.501</c:v>
                </c:pt>
                <c:pt idx="355">
                  <c:v>177</c:v>
                </c:pt>
                <c:pt idx="356">
                  <c:v>177.5</c:v>
                </c:pt>
                <c:pt idx="357">
                  <c:v>178</c:v>
                </c:pt>
                <c:pt idx="358">
                  <c:v>178.5</c:v>
                </c:pt>
                <c:pt idx="359">
                  <c:v>178.999</c:v>
                </c:pt>
                <c:pt idx="360">
                  <c:v>179.499</c:v>
                </c:pt>
                <c:pt idx="361">
                  <c:v>179.999</c:v>
                </c:pt>
                <c:pt idx="362">
                  <c:v>180.499</c:v>
                </c:pt>
                <c:pt idx="363">
                  <c:v>180.999</c:v>
                </c:pt>
                <c:pt idx="364">
                  <c:v>181.499</c:v>
                </c:pt>
                <c:pt idx="365">
                  <c:v>181.999</c:v>
                </c:pt>
                <c:pt idx="366">
                  <c:v>182.499</c:v>
                </c:pt>
                <c:pt idx="367">
                  <c:v>182.999</c:v>
                </c:pt>
                <c:pt idx="368">
                  <c:v>183.499</c:v>
                </c:pt>
                <c:pt idx="369">
                  <c:v>183.999</c:v>
                </c:pt>
                <c:pt idx="370">
                  <c:v>184.49799999999996</c:v>
                </c:pt>
                <c:pt idx="371">
                  <c:v>184.99799999999999</c:v>
                </c:pt>
                <c:pt idx="372">
                  <c:v>185.49799999999999</c:v>
                </c:pt>
                <c:pt idx="373">
                  <c:v>185.99799999999999</c:v>
                </c:pt>
                <c:pt idx="374">
                  <c:v>186.49700000000001</c:v>
                </c:pt>
                <c:pt idx="375">
                  <c:v>186.99700000000001</c:v>
                </c:pt>
                <c:pt idx="376">
                  <c:v>187.49700000000001</c:v>
                </c:pt>
                <c:pt idx="377">
                  <c:v>188.00100000000003</c:v>
                </c:pt>
                <c:pt idx="378">
                  <c:v>188.50100000000006</c:v>
                </c:pt>
                <c:pt idx="379">
                  <c:v>189.00100000000006</c:v>
                </c:pt>
                <c:pt idx="380">
                  <c:v>189.50000000000009</c:v>
                </c:pt>
                <c:pt idx="381">
                  <c:v>190.00000000000011</c:v>
                </c:pt>
                <c:pt idx="382">
                  <c:v>190.50000000000011</c:v>
                </c:pt>
                <c:pt idx="383">
                  <c:v>191.00000000000011</c:v>
                </c:pt>
                <c:pt idx="384">
                  <c:v>191.49900000000014</c:v>
                </c:pt>
                <c:pt idx="385">
                  <c:v>191.99900000000017</c:v>
                </c:pt>
                <c:pt idx="386">
                  <c:v>192.49900000000017</c:v>
                </c:pt>
                <c:pt idx="387">
                  <c:v>192.99900000000017</c:v>
                </c:pt>
                <c:pt idx="388">
                  <c:v>193.49800000000019</c:v>
                </c:pt>
                <c:pt idx="389">
                  <c:v>193.99800000000022</c:v>
                </c:pt>
                <c:pt idx="390">
                  <c:v>194.49800000000022</c:v>
                </c:pt>
                <c:pt idx="391">
                  <c:v>194.99800000000022</c:v>
                </c:pt>
                <c:pt idx="392">
                  <c:v>195.49800000000022</c:v>
                </c:pt>
                <c:pt idx="393">
                  <c:v>195.99700000000024</c:v>
                </c:pt>
                <c:pt idx="394">
                  <c:v>196.49700000000024</c:v>
                </c:pt>
                <c:pt idx="395">
                  <c:v>197.00100000000026</c:v>
                </c:pt>
                <c:pt idx="396">
                  <c:v>197.50100000000029</c:v>
                </c:pt>
                <c:pt idx="397">
                  <c:v>198.00100000000029</c:v>
                </c:pt>
                <c:pt idx="398">
                  <c:v>198.50000000000031</c:v>
                </c:pt>
                <c:pt idx="399">
                  <c:v>199.00000000000034</c:v>
                </c:pt>
                <c:pt idx="400">
                  <c:v>199.50000000000034</c:v>
                </c:pt>
                <c:pt idx="401">
                  <c:v>200.00000000000034</c:v>
                </c:pt>
                <c:pt idx="402">
                  <c:v>200.50000000000034</c:v>
                </c:pt>
                <c:pt idx="403">
                  <c:v>200.99900000000036</c:v>
                </c:pt>
                <c:pt idx="404">
                  <c:v>201.49900000000039</c:v>
                </c:pt>
                <c:pt idx="405">
                  <c:v>201.99900000000039</c:v>
                </c:pt>
                <c:pt idx="406">
                  <c:v>202.49900000000039</c:v>
                </c:pt>
                <c:pt idx="407">
                  <c:v>202.99800000000042</c:v>
                </c:pt>
                <c:pt idx="408">
                  <c:v>203.49800000000045</c:v>
                </c:pt>
                <c:pt idx="409">
                  <c:v>203.99800000000045</c:v>
                </c:pt>
                <c:pt idx="410">
                  <c:v>204.49800000000045</c:v>
                </c:pt>
                <c:pt idx="411">
                  <c:v>204.99700000000047</c:v>
                </c:pt>
                <c:pt idx="412">
                  <c:v>205.49700000000047</c:v>
                </c:pt>
                <c:pt idx="413">
                  <c:v>206.50100000000049</c:v>
                </c:pt>
                <c:pt idx="414">
                  <c:v>207.00100000000052</c:v>
                </c:pt>
                <c:pt idx="415">
                  <c:v>207.50100000000052</c:v>
                </c:pt>
                <c:pt idx="416">
                  <c:v>208.00000000000054</c:v>
                </c:pt>
                <c:pt idx="417">
                  <c:v>208.50000000000057</c:v>
                </c:pt>
                <c:pt idx="418">
                  <c:v>209.00000000000057</c:v>
                </c:pt>
                <c:pt idx="419">
                  <c:v>209.50000000000057</c:v>
                </c:pt>
                <c:pt idx="420">
                  <c:v>210.00000000000057</c:v>
                </c:pt>
                <c:pt idx="421">
                  <c:v>210.49900000000059</c:v>
                </c:pt>
                <c:pt idx="422">
                  <c:v>210.99900000000062</c:v>
                </c:pt>
                <c:pt idx="423">
                  <c:v>211.49900000000062</c:v>
                </c:pt>
                <c:pt idx="424">
                  <c:v>211.99900000000062</c:v>
                </c:pt>
                <c:pt idx="425">
                  <c:v>212.49800000000064</c:v>
                </c:pt>
                <c:pt idx="426">
                  <c:v>212.99800000000067</c:v>
                </c:pt>
                <c:pt idx="427">
                  <c:v>213.49800000000067</c:v>
                </c:pt>
                <c:pt idx="428">
                  <c:v>213.99800000000067</c:v>
                </c:pt>
                <c:pt idx="429">
                  <c:v>214.4970000000007</c:v>
                </c:pt>
                <c:pt idx="430">
                  <c:v>214.9970000000007</c:v>
                </c:pt>
                <c:pt idx="431">
                  <c:v>215.50100000000072</c:v>
                </c:pt>
                <c:pt idx="432">
                  <c:v>216.00100000000074</c:v>
                </c:pt>
                <c:pt idx="433">
                  <c:v>216.50100000000074</c:v>
                </c:pt>
                <c:pt idx="434">
                  <c:v>217.00100000000074</c:v>
                </c:pt>
                <c:pt idx="435">
                  <c:v>217.50000000000077</c:v>
                </c:pt>
                <c:pt idx="436">
                  <c:v>218.0000000000008</c:v>
                </c:pt>
                <c:pt idx="437">
                  <c:v>218.5000000000008</c:v>
                </c:pt>
                <c:pt idx="438">
                  <c:v>219.0000000000008</c:v>
                </c:pt>
                <c:pt idx="439">
                  <c:v>219.49900000000082</c:v>
                </c:pt>
                <c:pt idx="440">
                  <c:v>219.99900000000085</c:v>
                </c:pt>
                <c:pt idx="441">
                  <c:v>220.49900000000085</c:v>
                </c:pt>
                <c:pt idx="442">
                  <c:v>220.99900000000085</c:v>
                </c:pt>
                <c:pt idx="443">
                  <c:v>221.49900000000085</c:v>
                </c:pt>
                <c:pt idx="444">
                  <c:v>221.99800000000087</c:v>
                </c:pt>
                <c:pt idx="445">
                  <c:v>222.4980000000009</c:v>
                </c:pt>
                <c:pt idx="446">
                  <c:v>222.9980000000009</c:v>
                </c:pt>
                <c:pt idx="447">
                  <c:v>223.4980000000009</c:v>
                </c:pt>
                <c:pt idx="448">
                  <c:v>223.99700000000092</c:v>
                </c:pt>
                <c:pt idx="449">
                  <c:v>224.49700000000092</c:v>
                </c:pt>
                <c:pt idx="450">
                  <c:v>225.00100000000094</c:v>
                </c:pt>
                <c:pt idx="451">
                  <c:v>225.50100000000097</c:v>
                </c:pt>
                <c:pt idx="452">
                  <c:v>226.00100000000097</c:v>
                </c:pt>
                <c:pt idx="453">
                  <c:v>226.50100000000097</c:v>
                </c:pt>
                <c:pt idx="454">
                  <c:v>227.00000000000099</c:v>
                </c:pt>
                <c:pt idx="455">
                  <c:v>227.50000000000102</c:v>
                </c:pt>
                <c:pt idx="456">
                  <c:v>228.00000000000102</c:v>
                </c:pt>
                <c:pt idx="457">
                  <c:v>228.50000000000102</c:v>
                </c:pt>
                <c:pt idx="458">
                  <c:v>228.99900000000105</c:v>
                </c:pt>
                <c:pt idx="459">
                  <c:v>229.49900000000108</c:v>
                </c:pt>
                <c:pt idx="460">
                  <c:v>229.99900000000108</c:v>
                </c:pt>
                <c:pt idx="461">
                  <c:v>230.49900000000108</c:v>
                </c:pt>
                <c:pt idx="462">
                  <c:v>230.9980000000011</c:v>
                </c:pt>
                <c:pt idx="463">
                  <c:v>231.49800000000113</c:v>
                </c:pt>
                <c:pt idx="464">
                  <c:v>231.99800000000113</c:v>
                </c:pt>
                <c:pt idx="465">
                  <c:v>232.49800000000113</c:v>
                </c:pt>
                <c:pt idx="466">
                  <c:v>232.99800000000113</c:v>
                </c:pt>
                <c:pt idx="467">
                  <c:v>233.49700000000115</c:v>
                </c:pt>
                <c:pt idx="468">
                  <c:v>234.00100000000117</c:v>
                </c:pt>
                <c:pt idx="469">
                  <c:v>234.5010000000012</c:v>
                </c:pt>
                <c:pt idx="470">
                  <c:v>235.0010000000012</c:v>
                </c:pt>
                <c:pt idx="471">
                  <c:v>235.5010000000012</c:v>
                </c:pt>
                <c:pt idx="472">
                  <c:v>236.00000000000122</c:v>
                </c:pt>
                <c:pt idx="473">
                  <c:v>236.50000000000125</c:v>
                </c:pt>
                <c:pt idx="474">
                  <c:v>237.00000000000125</c:v>
                </c:pt>
                <c:pt idx="475">
                  <c:v>237.50000000000125</c:v>
                </c:pt>
                <c:pt idx="476">
                  <c:v>238.00000000000125</c:v>
                </c:pt>
                <c:pt idx="477">
                  <c:v>238.49900000000127</c:v>
                </c:pt>
                <c:pt idx="478">
                  <c:v>238.9990000000013</c:v>
                </c:pt>
                <c:pt idx="479">
                  <c:v>239.4990000000013</c:v>
                </c:pt>
                <c:pt idx="480">
                  <c:v>239.9990000000013</c:v>
                </c:pt>
                <c:pt idx="481">
                  <c:v>240.49800000000133</c:v>
                </c:pt>
                <c:pt idx="482">
                  <c:v>240.99800000000135</c:v>
                </c:pt>
                <c:pt idx="483">
                  <c:v>241.49800000000135</c:v>
                </c:pt>
                <c:pt idx="484">
                  <c:v>241.99800000000135</c:v>
                </c:pt>
                <c:pt idx="485">
                  <c:v>242.49700000000138</c:v>
                </c:pt>
                <c:pt idx="486">
                  <c:v>242.99700000000138</c:v>
                </c:pt>
                <c:pt idx="487">
                  <c:v>243.5010000000014</c:v>
                </c:pt>
                <c:pt idx="488">
                  <c:v>244.00100000000143</c:v>
                </c:pt>
                <c:pt idx="489">
                  <c:v>244.50100000000143</c:v>
                </c:pt>
                <c:pt idx="490">
                  <c:v>245.00100000000143</c:v>
                </c:pt>
                <c:pt idx="491">
                  <c:v>245.50000000000145</c:v>
                </c:pt>
              </c:numCache>
            </c:numRef>
          </c:xVal>
          <c:yVal>
            <c:numRef>
              <c:f>'Surface Line Modified'!$D$2:$D$493</c:f>
              <c:numCache>
                <c:formatCode>General</c:formatCode>
                <c:ptCount val="492"/>
                <c:pt idx="0">
                  <c:v>-11.122999999999999</c:v>
                </c:pt>
                <c:pt idx="1">
                  <c:v>-11.105</c:v>
                </c:pt>
                <c:pt idx="2">
                  <c:v>-11.098000000000001</c:v>
                </c:pt>
                <c:pt idx="3">
                  <c:v>-11.11</c:v>
                </c:pt>
                <c:pt idx="4">
                  <c:v>-11.061</c:v>
                </c:pt>
                <c:pt idx="5">
                  <c:v>-11.055</c:v>
                </c:pt>
                <c:pt idx="6">
                  <c:v>-11.032</c:v>
                </c:pt>
                <c:pt idx="7">
                  <c:v>-11.045</c:v>
                </c:pt>
                <c:pt idx="8">
                  <c:v>-11.026999999999999</c:v>
                </c:pt>
                <c:pt idx="9">
                  <c:v>-11.032999999999999</c:v>
                </c:pt>
                <c:pt idx="10">
                  <c:v>-11.007999999999999</c:v>
                </c:pt>
                <c:pt idx="11">
                  <c:v>-10.988</c:v>
                </c:pt>
                <c:pt idx="12">
                  <c:v>-10.973000000000001</c:v>
                </c:pt>
                <c:pt idx="13">
                  <c:v>-10.919</c:v>
                </c:pt>
                <c:pt idx="14">
                  <c:v>-10.872999999999999</c:v>
                </c:pt>
                <c:pt idx="15">
                  <c:v>-10.882</c:v>
                </c:pt>
                <c:pt idx="16">
                  <c:v>-10.832000000000001</c:v>
                </c:pt>
                <c:pt idx="17">
                  <c:v>-10.772</c:v>
                </c:pt>
                <c:pt idx="18">
                  <c:v>-10.73</c:v>
                </c:pt>
                <c:pt idx="19">
                  <c:v>-10.670999999999999</c:v>
                </c:pt>
                <c:pt idx="20">
                  <c:v>-10.622</c:v>
                </c:pt>
                <c:pt idx="21">
                  <c:v>-10.569000000000001</c:v>
                </c:pt>
                <c:pt idx="22">
                  <c:v>-10.513999999999999</c:v>
                </c:pt>
                <c:pt idx="23">
                  <c:v>-10.47</c:v>
                </c:pt>
                <c:pt idx="24">
                  <c:v>-10.422000000000001</c:v>
                </c:pt>
                <c:pt idx="25">
                  <c:v>-10.401</c:v>
                </c:pt>
                <c:pt idx="26">
                  <c:v>-10</c:v>
                </c:pt>
                <c:pt idx="27">
                  <c:v>-10</c:v>
                </c:pt>
                <c:pt idx="28">
                  <c:v>-10</c:v>
                </c:pt>
                <c:pt idx="29">
                  <c:v>-10</c:v>
                </c:pt>
                <c:pt idx="30">
                  <c:v>-10</c:v>
                </c:pt>
                <c:pt idx="31">
                  <c:v>-9.6259999999999994</c:v>
                </c:pt>
                <c:pt idx="32">
                  <c:v>-9.1389999999999993</c:v>
                </c:pt>
                <c:pt idx="33">
                  <c:v>-9</c:v>
                </c:pt>
                <c:pt idx="34">
                  <c:v>-9</c:v>
                </c:pt>
                <c:pt idx="35">
                  <c:v>-9</c:v>
                </c:pt>
                <c:pt idx="36">
                  <c:v>-9</c:v>
                </c:pt>
                <c:pt idx="37">
                  <c:v>-9</c:v>
                </c:pt>
                <c:pt idx="38">
                  <c:v>-9</c:v>
                </c:pt>
                <c:pt idx="39">
                  <c:v>-9</c:v>
                </c:pt>
                <c:pt idx="40">
                  <c:v>-9</c:v>
                </c:pt>
                <c:pt idx="41">
                  <c:v>-9</c:v>
                </c:pt>
                <c:pt idx="42">
                  <c:v>-9</c:v>
                </c:pt>
                <c:pt idx="43">
                  <c:v>-9</c:v>
                </c:pt>
                <c:pt idx="44">
                  <c:v>-9</c:v>
                </c:pt>
                <c:pt idx="45">
                  <c:v>-9</c:v>
                </c:pt>
                <c:pt idx="46">
                  <c:v>-9</c:v>
                </c:pt>
                <c:pt idx="47">
                  <c:v>-9.3620000000000001</c:v>
                </c:pt>
                <c:pt idx="48">
                  <c:v>-9.33</c:v>
                </c:pt>
                <c:pt idx="49">
                  <c:v>-9.2919999999999998</c:v>
                </c:pt>
                <c:pt idx="50">
                  <c:v>-9.2490000000000006</c:v>
                </c:pt>
                <c:pt idx="51">
                  <c:v>-9.2040000000000006</c:v>
                </c:pt>
                <c:pt idx="52">
                  <c:v>-9.1539999999999999</c:v>
                </c:pt>
                <c:pt idx="53">
                  <c:v>-9.1050000000000004</c:v>
                </c:pt>
                <c:pt idx="54">
                  <c:v>-9.0649999999999995</c:v>
                </c:pt>
                <c:pt idx="55">
                  <c:v>-9.0079999999999991</c:v>
                </c:pt>
                <c:pt idx="56">
                  <c:v>-8.9489999999999998</c:v>
                </c:pt>
                <c:pt idx="57">
                  <c:v>-8.8979999999999997</c:v>
                </c:pt>
                <c:pt idx="58">
                  <c:v>-8.8439999999999994</c:v>
                </c:pt>
                <c:pt idx="59">
                  <c:v>-8.7870000000000008</c:v>
                </c:pt>
                <c:pt idx="60">
                  <c:v>-8.7360000000000007</c:v>
                </c:pt>
                <c:pt idx="61">
                  <c:v>-8.6880000000000006</c:v>
                </c:pt>
                <c:pt idx="62">
                  <c:v>-8.6370000000000005</c:v>
                </c:pt>
                <c:pt idx="63">
                  <c:v>-8.5820000000000007</c:v>
                </c:pt>
                <c:pt idx="64">
                  <c:v>-8.5250000000000004</c:v>
                </c:pt>
                <c:pt idx="65">
                  <c:v>-8.4670000000000005</c:v>
                </c:pt>
                <c:pt idx="66">
                  <c:v>-8.4160000000000004</c:v>
                </c:pt>
                <c:pt idx="67">
                  <c:v>-8.3680000000000003</c:v>
                </c:pt>
                <c:pt idx="68">
                  <c:v>-8.3070000000000004</c:v>
                </c:pt>
                <c:pt idx="69">
                  <c:v>-8.266</c:v>
                </c:pt>
                <c:pt idx="70">
                  <c:v>-8.23</c:v>
                </c:pt>
                <c:pt idx="71">
                  <c:v>-8.1869999999999994</c:v>
                </c:pt>
                <c:pt idx="72">
                  <c:v>-8.1649999999999991</c:v>
                </c:pt>
                <c:pt idx="73">
                  <c:v>-8.1379999999999999</c:v>
                </c:pt>
                <c:pt idx="74">
                  <c:v>-8.1880000000000006</c:v>
                </c:pt>
                <c:pt idx="75">
                  <c:v>-8.2550000000000008</c:v>
                </c:pt>
                <c:pt idx="76">
                  <c:v>-8.16</c:v>
                </c:pt>
                <c:pt idx="77">
                  <c:v>-7.9809999999999999</c:v>
                </c:pt>
                <c:pt idx="78">
                  <c:v>-7.5490000000000004</c:v>
                </c:pt>
                <c:pt idx="79">
                  <c:v>-7.0960000000000001</c:v>
                </c:pt>
                <c:pt idx="80">
                  <c:v>-6.9930000000000003</c:v>
                </c:pt>
                <c:pt idx="81">
                  <c:v>-6.9420000000000002</c:v>
                </c:pt>
                <c:pt idx="82">
                  <c:v>-6.8630000000000004</c:v>
                </c:pt>
                <c:pt idx="83">
                  <c:v>-6.82</c:v>
                </c:pt>
                <c:pt idx="84">
                  <c:v>-6.78</c:v>
                </c:pt>
                <c:pt idx="85">
                  <c:v>-6.7110000000000003</c:v>
                </c:pt>
                <c:pt idx="86">
                  <c:v>-6.6479999999999997</c:v>
                </c:pt>
                <c:pt idx="87">
                  <c:v>-6.617</c:v>
                </c:pt>
                <c:pt idx="88">
                  <c:v>-6.5990000000000002</c:v>
                </c:pt>
                <c:pt idx="89">
                  <c:v>-6.585</c:v>
                </c:pt>
                <c:pt idx="90">
                  <c:v>-6.56</c:v>
                </c:pt>
                <c:pt idx="91">
                  <c:v>-6.5430000000000001</c:v>
                </c:pt>
                <c:pt idx="92">
                  <c:v>-6.5270000000000001</c:v>
                </c:pt>
                <c:pt idx="93">
                  <c:v>-6.508</c:v>
                </c:pt>
                <c:pt idx="94">
                  <c:v>-6.4889999999999999</c:v>
                </c:pt>
                <c:pt idx="95">
                  <c:v>-6.4729999999999999</c:v>
                </c:pt>
                <c:pt idx="96">
                  <c:v>-6.45</c:v>
                </c:pt>
                <c:pt idx="97">
                  <c:v>-6.423</c:v>
                </c:pt>
                <c:pt idx="98">
                  <c:v>-6.3940000000000001</c:v>
                </c:pt>
                <c:pt idx="99">
                  <c:v>-6.3659999999999997</c:v>
                </c:pt>
                <c:pt idx="100">
                  <c:v>-6.3479999999999999</c:v>
                </c:pt>
                <c:pt idx="101">
                  <c:v>-6.3230000000000004</c:v>
                </c:pt>
                <c:pt idx="102">
                  <c:v>-6.3070000000000004</c:v>
                </c:pt>
                <c:pt idx="103">
                  <c:v>-6.2969999999999997</c:v>
                </c:pt>
                <c:pt idx="104">
                  <c:v>-6.2880000000000003</c:v>
                </c:pt>
                <c:pt idx="105">
                  <c:v>-6.274</c:v>
                </c:pt>
                <c:pt idx="106">
                  <c:v>-6.2380000000000004</c:v>
                </c:pt>
                <c:pt idx="107">
                  <c:v>-6.2119999999999997</c:v>
                </c:pt>
                <c:pt idx="108">
                  <c:v>-6.1710000000000003</c:v>
                </c:pt>
                <c:pt idx="109">
                  <c:v>-6.12</c:v>
                </c:pt>
                <c:pt idx="110">
                  <c:v>-6.0720000000000001</c:v>
                </c:pt>
                <c:pt idx="111">
                  <c:v>-5.9720000000000004</c:v>
                </c:pt>
                <c:pt idx="112">
                  <c:v>-5.8860000000000001</c:v>
                </c:pt>
                <c:pt idx="113">
                  <c:v>-5.8380000000000001</c:v>
                </c:pt>
                <c:pt idx="114">
                  <c:v>-5.7640000000000002</c:v>
                </c:pt>
                <c:pt idx="115">
                  <c:v>-5.71</c:v>
                </c:pt>
                <c:pt idx="116">
                  <c:v>-5.7009999999999996</c:v>
                </c:pt>
                <c:pt idx="117">
                  <c:v>-5.665</c:v>
                </c:pt>
                <c:pt idx="118">
                  <c:v>-5.54</c:v>
                </c:pt>
                <c:pt idx="119">
                  <c:v>-5.3120000000000003</c:v>
                </c:pt>
                <c:pt idx="120">
                  <c:v>-4.968</c:v>
                </c:pt>
                <c:pt idx="121">
                  <c:v>-4.6989999999999998</c:v>
                </c:pt>
                <c:pt idx="122">
                  <c:v>-4.5529999999999999</c:v>
                </c:pt>
                <c:pt idx="123">
                  <c:v>-4.5279999999999996</c:v>
                </c:pt>
                <c:pt idx="124">
                  <c:v>-4.556</c:v>
                </c:pt>
                <c:pt idx="125">
                  <c:v>-4.4969999999999999</c:v>
                </c:pt>
                <c:pt idx="126">
                  <c:v>-4.4039999999999999</c:v>
                </c:pt>
                <c:pt idx="127">
                  <c:v>-4.3150000000000004</c:v>
                </c:pt>
                <c:pt idx="128">
                  <c:v>-4.1539999999999999</c:v>
                </c:pt>
                <c:pt idx="129">
                  <c:v>-3.9329999999999998</c:v>
                </c:pt>
                <c:pt idx="130">
                  <c:v>-3.7850000000000001</c:v>
                </c:pt>
                <c:pt idx="131">
                  <c:v>-3.7549999999999999</c:v>
                </c:pt>
                <c:pt idx="132">
                  <c:v>-3.7679999999999998</c:v>
                </c:pt>
                <c:pt idx="133">
                  <c:v>-3.778</c:v>
                </c:pt>
                <c:pt idx="134">
                  <c:v>-3.7639999999999998</c:v>
                </c:pt>
                <c:pt idx="135">
                  <c:v>-3.6960000000000002</c:v>
                </c:pt>
                <c:pt idx="136">
                  <c:v>-3.581</c:v>
                </c:pt>
                <c:pt idx="137">
                  <c:v>-3.476</c:v>
                </c:pt>
                <c:pt idx="138">
                  <c:v>-3.4279999999999999</c:v>
                </c:pt>
                <c:pt idx="139">
                  <c:v>-3.39</c:v>
                </c:pt>
                <c:pt idx="140">
                  <c:v>-3.3170000000000002</c:v>
                </c:pt>
                <c:pt idx="141">
                  <c:v>-3.2629999999999999</c:v>
                </c:pt>
                <c:pt idx="142">
                  <c:v>-3.2229999999999999</c:v>
                </c:pt>
                <c:pt idx="143">
                  <c:v>-3.1549999999999998</c:v>
                </c:pt>
                <c:pt idx="144">
                  <c:v>-3.089</c:v>
                </c:pt>
                <c:pt idx="145">
                  <c:v>-3.0329999999999999</c:v>
                </c:pt>
                <c:pt idx="146">
                  <c:v>-2.9769999999999999</c:v>
                </c:pt>
                <c:pt idx="147">
                  <c:v>-2.9409999999999998</c:v>
                </c:pt>
                <c:pt idx="148">
                  <c:v>-2.8929999999999998</c:v>
                </c:pt>
                <c:pt idx="149">
                  <c:v>-2.863</c:v>
                </c:pt>
                <c:pt idx="150">
                  <c:v>-2.8540000000000001</c:v>
                </c:pt>
                <c:pt idx="151">
                  <c:v>-2.8210000000000002</c:v>
                </c:pt>
                <c:pt idx="152">
                  <c:v>-2.8250000000000002</c:v>
                </c:pt>
                <c:pt idx="153">
                  <c:v>-2.81</c:v>
                </c:pt>
                <c:pt idx="154">
                  <c:v>-2.7879999999999998</c:v>
                </c:pt>
                <c:pt idx="155">
                  <c:v>-2.7719999999999998</c:v>
                </c:pt>
                <c:pt idx="156">
                  <c:v>-2.7610000000000001</c:v>
                </c:pt>
                <c:pt idx="157">
                  <c:v>-2.7549999999999999</c:v>
                </c:pt>
                <c:pt idx="158">
                  <c:v>-2.7429999999999999</c:v>
                </c:pt>
                <c:pt idx="159">
                  <c:v>-2.7149999999999999</c:v>
                </c:pt>
                <c:pt idx="160">
                  <c:v>-2.6629999999999998</c:v>
                </c:pt>
                <c:pt idx="161">
                  <c:v>-2.5539999999999998</c:v>
                </c:pt>
                <c:pt idx="162">
                  <c:v>-2.4470000000000001</c:v>
                </c:pt>
                <c:pt idx="163">
                  <c:v>-2.4129999999999998</c:v>
                </c:pt>
                <c:pt idx="164">
                  <c:v>-2.444</c:v>
                </c:pt>
                <c:pt idx="165">
                  <c:v>-2.4740000000000002</c:v>
                </c:pt>
                <c:pt idx="166">
                  <c:v>-2.5009999999999999</c:v>
                </c:pt>
                <c:pt idx="167">
                  <c:v>-2.5219999999999998</c:v>
                </c:pt>
                <c:pt idx="168">
                  <c:v>-2.524</c:v>
                </c:pt>
                <c:pt idx="169">
                  <c:v>-2.5089999999999999</c:v>
                </c:pt>
                <c:pt idx="170">
                  <c:v>-2.4929999999999999</c:v>
                </c:pt>
                <c:pt idx="171">
                  <c:v>-2.4670000000000001</c:v>
                </c:pt>
                <c:pt idx="172">
                  <c:v>-2.4359999999999999</c:v>
                </c:pt>
                <c:pt idx="173">
                  <c:v>-2.4060000000000001</c:v>
                </c:pt>
                <c:pt idx="174">
                  <c:v>-2.38</c:v>
                </c:pt>
                <c:pt idx="175">
                  <c:v>-2.3519999999999999</c:v>
                </c:pt>
                <c:pt idx="176">
                  <c:v>-2.3109999999999999</c:v>
                </c:pt>
                <c:pt idx="177">
                  <c:v>-2.2669999999999999</c:v>
                </c:pt>
                <c:pt idx="178">
                  <c:v>-2.2189999999999999</c:v>
                </c:pt>
                <c:pt idx="179">
                  <c:v>-2.157</c:v>
                </c:pt>
                <c:pt idx="180">
                  <c:v>-2.0979999999999999</c:v>
                </c:pt>
                <c:pt idx="181">
                  <c:v>-2.0659999999999998</c:v>
                </c:pt>
                <c:pt idx="182">
                  <c:v>-2.044</c:v>
                </c:pt>
                <c:pt idx="183">
                  <c:v>-2.0019999999999998</c:v>
                </c:pt>
                <c:pt idx="184">
                  <c:v>-1.9350000000000001</c:v>
                </c:pt>
                <c:pt idx="185">
                  <c:v>-1.853</c:v>
                </c:pt>
                <c:pt idx="186">
                  <c:v>-1.788</c:v>
                </c:pt>
                <c:pt idx="187">
                  <c:v>-1.7629999999999999</c:v>
                </c:pt>
                <c:pt idx="188">
                  <c:v>-1.754</c:v>
                </c:pt>
                <c:pt idx="189">
                  <c:v>-1.72</c:v>
                </c:pt>
                <c:pt idx="190">
                  <c:v>-1.671</c:v>
                </c:pt>
                <c:pt idx="191">
                  <c:v>-1.68</c:v>
                </c:pt>
                <c:pt idx="192">
                  <c:v>-1.629</c:v>
                </c:pt>
                <c:pt idx="193">
                  <c:v>-1.613</c:v>
                </c:pt>
                <c:pt idx="194">
                  <c:v>-1.5740000000000001</c:v>
                </c:pt>
                <c:pt idx="195">
                  <c:v>-1.5349999999999999</c:v>
                </c:pt>
                <c:pt idx="196">
                  <c:v>-1.5009999999999999</c:v>
                </c:pt>
                <c:pt idx="197">
                  <c:v>-1.4810000000000001</c:v>
                </c:pt>
                <c:pt idx="198">
                  <c:v>-1.4430000000000001</c:v>
                </c:pt>
                <c:pt idx="199">
                  <c:v>-1.42</c:v>
                </c:pt>
                <c:pt idx="200">
                  <c:v>-1.365</c:v>
                </c:pt>
                <c:pt idx="201">
                  <c:v>-1.325</c:v>
                </c:pt>
                <c:pt idx="202">
                  <c:v>-1.2729999999999999</c:v>
                </c:pt>
                <c:pt idx="203">
                  <c:v>-1.1870000000000001</c:v>
                </c:pt>
                <c:pt idx="204">
                  <c:v>-1.133</c:v>
                </c:pt>
                <c:pt idx="205">
                  <c:v>-1.107</c:v>
                </c:pt>
                <c:pt idx="206">
                  <c:v>-1.0740000000000001</c:v>
                </c:pt>
                <c:pt idx="207">
                  <c:v>-1.006</c:v>
                </c:pt>
                <c:pt idx="208">
                  <c:v>-0.96499999999999997</c:v>
                </c:pt>
                <c:pt idx="209">
                  <c:v>-0.93899999999999995</c:v>
                </c:pt>
                <c:pt idx="210">
                  <c:v>-0.83899999999999997</c:v>
                </c:pt>
                <c:pt idx="211">
                  <c:v>-0.745</c:v>
                </c:pt>
                <c:pt idx="212">
                  <c:v>-0.626</c:v>
                </c:pt>
                <c:pt idx="213">
                  <c:v>-0.51200000000000001</c:v>
                </c:pt>
                <c:pt idx="214">
                  <c:v>-0.32200000000000001</c:v>
                </c:pt>
                <c:pt idx="215">
                  <c:v>-0.24</c:v>
                </c:pt>
                <c:pt idx="216">
                  <c:v>0.70799999999999996</c:v>
                </c:pt>
                <c:pt idx="217">
                  <c:v>0.73199999999999998</c:v>
                </c:pt>
                <c:pt idx="218">
                  <c:v>0.81100000000000005</c:v>
                </c:pt>
                <c:pt idx="219">
                  <c:v>0.85599999999999998</c:v>
                </c:pt>
                <c:pt idx="220">
                  <c:v>0.86499999999999999</c:v>
                </c:pt>
                <c:pt idx="221">
                  <c:v>1.0429999999999999</c:v>
                </c:pt>
                <c:pt idx="222">
                  <c:v>1.2450000000000001</c:v>
                </c:pt>
                <c:pt idx="223">
                  <c:v>1.472</c:v>
                </c:pt>
                <c:pt idx="224">
                  <c:v>1.619</c:v>
                </c:pt>
                <c:pt idx="225">
                  <c:v>1.6819999999999999</c:v>
                </c:pt>
                <c:pt idx="226">
                  <c:v>1.7070000000000001</c:v>
                </c:pt>
                <c:pt idx="227">
                  <c:v>1.7090000000000001</c:v>
                </c:pt>
                <c:pt idx="228">
                  <c:v>1.7290000000000001</c:v>
                </c:pt>
                <c:pt idx="229">
                  <c:v>1.7529999999999999</c:v>
                </c:pt>
                <c:pt idx="230">
                  <c:v>1.756</c:v>
                </c:pt>
                <c:pt idx="231">
                  <c:v>1.758</c:v>
                </c:pt>
                <c:pt idx="232">
                  <c:v>1.7450000000000001</c:v>
                </c:pt>
                <c:pt idx="233">
                  <c:v>1.7430000000000001</c:v>
                </c:pt>
                <c:pt idx="234">
                  <c:v>1.758</c:v>
                </c:pt>
                <c:pt idx="235">
                  <c:v>1.744</c:v>
                </c:pt>
                <c:pt idx="236">
                  <c:v>1.7190000000000001</c:v>
                </c:pt>
                <c:pt idx="237">
                  <c:v>1.7270000000000001</c:v>
                </c:pt>
                <c:pt idx="238">
                  <c:v>1.722</c:v>
                </c:pt>
                <c:pt idx="239">
                  <c:v>1.7190000000000001</c:v>
                </c:pt>
                <c:pt idx="240">
                  <c:v>1.7230000000000001</c:v>
                </c:pt>
                <c:pt idx="241">
                  <c:v>1.7270000000000001</c:v>
                </c:pt>
                <c:pt idx="242">
                  <c:v>1.7250000000000001</c:v>
                </c:pt>
                <c:pt idx="243">
                  <c:v>1.726</c:v>
                </c:pt>
                <c:pt idx="244">
                  <c:v>1.72</c:v>
                </c:pt>
                <c:pt idx="245">
                  <c:v>1.7010000000000001</c:v>
                </c:pt>
                <c:pt idx="246">
                  <c:v>1.6739999999999999</c:v>
                </c:pt>
                <c:pt idx="247">
                  <c:v>1.6659999999999999</c:v>
                </c:pt>
                <c:pt idx="248">
                  <c:v>1.637</c:v>
                </c:pt>
                <c:pt idx="249">
                  <c:v>1.593</c:v>
                </c:pt>
                <c:pt idx="250">
                  <c:v>1.5860000000000001</c:v>
                </c:pt>
                <c:pt idx="251">
                  <c:v>1.571</c:v>
                </c:pt>
                <c:pt idx="252">
                  <c:v>1.5609999999999999</c:v>
                </c:pt>
                <c:pt idx="253">
                  <c:v>1.556</c:v>
                </c:pt>
                <c:pt idx="254">
                  <c:v>1.5349999999999999</c:v>
                </c:pt>
                <c:pt idx="255">
                  <c:v>1.5209999999999999</c:v>
                </c:pt>
                <c:pt idx="256">
                  <c:v>1.5269999999999999</c:v>
                </c:pt>
                <c:pt idx="257">
                  <c:v>1.528</c:v>
                </c:pt>
                <c:pt idx="258">
                  <c:v>1.524</c:v>
                </c:pt>
                <c:pt idx="259">
                  <c:v>1.524</c:v>
                </c:pt>
                <c:pt idx="260">
                  <c:v>1.522</c:v>
                </c:pt>
                <c:pt idx="261">
                  <c:v>1.5189999999999999</c:v>
                </c:pt>
                <c:pt idx="262">
                  <c:v>1.5169999999999999</c:v>
                </c:pt>
                <c:pt idx="263">
                  <c:v>1.5009999999999999</c:v>
                </c:pt>
                <c:pt idx="264">
                  <c:v>1.4870000000000001</c:v>
                </c:pt>
                <c:pt idx="265">
                  <c:v>1.4750000000000001</c:v>
                </c:pt>
                <c:pt idx="266">
                  <c:v>1.476</c:v>
                </c:pt>
                <c:pt idx="267">
                  <c:v>1.484</c:v>
                </c:pt>
                <c:pt idx="268">
                  <c:v>1.4650000000000001</c:v>
                </c:pt>
                <c:pt idx="269">
                  <c:v>1.4810000000000001</c:v>
                </c:pt>
                <c:pt idx="270">
                  <c:v>1.47</c:v>
                </c:pt>
                <c:pt idx="271">
                  <c:v>1.4510000000000001</c:v>
                </c:pt>
                <c:pt idx="272">
                  <c:v>1.4330000000000001</c:v>
                </c:pt>
                <c:pt idx="273">
                  <c:v>1.4670000000000001</c:v>
                </c:pt>
                <c:pt idx="274">
                  <c:v>1.4810000000000001</c:v>
                </c:pt>
                <c:pt idx="275">
                  <c:v>1.468</c:v>
                </c:pt>
                <c:pt idx="276">
                  <c:v>1.4670000000000001</c:v>
                </c:pt>
                <c:pt idx="277">
                  <c:v>1.4770000000000001</c:v>
                </c:pt>
                <c:pt idx="278">
                  <c:v>1.4870000000000001</c:v>
                </c:pt>
                <c:pt idx="279">
                  <c:v>1.5</c:v>
                </c:pt>
                <c:pt idx="280">
                  <c:v>1.4930000000000001</c:v>
                </c:pt>
                <c:pt idx="281">
                  <c:v>1.5129999999999999</c:v>
                </c:pt>
                <c:pt idx="282">
                  <c:v>1.5609999999999999</c:v>
                </c:pt>
                <c:pt idx="283">
                  <c:v>1.5880000000000001</c:v>
                </c:pt>
                <c:pt idx="284">
                  <c:v>1.6240000000000001</c:v>
                </c:pt>
                <c:pt idx="285">
                  <c:v>1.6739999999999999</c:v>
                </c:pt>
                <c:pt idx="286">
                  <c:v>1.7150000000000001</c:v>
                </c:pt>
                <c:pt idx="287">
                  <c:v>1.744</c:v>
                </c:pt>
                <c:pt idx="288">
                  <c:v>1.77</c:v>
                </c:pt>
                <c:pt idx="289">
                  <c:v>1.7450000000000001</c:v>
                </c:pt>
                <c:pt idx="290">
                  <c:v>1.7330000000000001</c:v>
                </c:pt>
                <c:pt idx="291">
                  <c:v>1.758</c:v>
                </c:pt>
                <c:pt idx="292">
                  <c:v>1.74</c:v>
                </c:pt>
                <c:pt idx="293">
                  <c:v>1.7150000000000001</c:v>
                </c:pt>
                <c:pt idx="294">
                  <c:v>1.708</c:v>
                </c:pt>
                <c:pt idx="295">
                  <c:v>1.6890000000000001</c:v>
                </c:pt>
                <c:pt idx="296">
                  <c:v>1.6679999999999999</c:v>
                </c:pt>
                <c:pt idx="297">
                  <c:v>1.6639999999999999</c:v>
                </c:pt>
                <c:pt idx="298">
                  <c:v>1.633</c:v>
                </c:pt>
                <c:pt idx="299">
                  <c:v>1.607</c:v>
                </c:pt>
                <c:pt idx="300">
                  <c:v>1.5580000000000001</c:v>
                </c:pt>
                <c:pt idx="301">
                  <c:v>1.5269999999999999</c:v>
                </c:pt>
                <c:pt idx="302">
                  <c:v>1.53</c:v>
                </c:pt>
                <c:pt idx="303">
                  <c:v>1.597</c:v>
                </c:pt>
                <c:pt idx="304">
                  <c:v>1.6120000000000001</c:v>
                </c:pt>
                <c:pt idx="305">
                  <c:v>1.655</c:v>
                </c:pt>
                <c:pt idx="306">
                  <c:v>1.66</c:v>
                </c:pt>
                <c:pt idx="307">
                  <c:v>1.6659999999999999</c:v>
                </c:pt>
                <c:pt idx="308">
                  <c:v>1.6819999999999999</c:v>
                </c:pt>
                <c:pt idx="309">
                  <c:v>1.6850000000000001</c:v>
                </c:pt>
                <c:pt idx="310">
                  <c:v>1.6910000000000001</c:v>
                </c:pt>
                <c:pt idx="311">
                  <c:v>1.724</c:v>
                </c:pt>
                <c:pt idx="312">
                  <c:v>1.788</c:v>
                </c:pt>
                <c:pt idx="313">
                  <c:v>1.9039999999999999</c:v>
                </c:pt>
                <c:pt idx="314">
                  <c:v>1.869</c:v>
                </c:pt>
                <c:pt idx="315">
                  <c:v>1.837</c:v>
                </c:pt>
                <c:pt idx="316">
                  <c:v>1.8440000000000001</c:v>
                </c:pt>
                <c:pt idx="317">
                  <c:v>1.833</c:v>
                </c:pt>
                <c:pt idx="318">
                  <c:v>1.833</c:v>
                </c:pt>
                <c:pt idx="319">
                  <c:v>1.843</c:v>
                </c:pt>
                <c:pt idx="320">
                  <c:v>1.8740000000000001</c:v>
                </c:pt>
                <c:pt idx="321">
                  <c:v>1.8839999999999999</c:v>
                </c:pt>
                <c:pt idx="322">
                  <c:v>1.915</c:v>
                </c:pt>
                <c:pt idx="323">
                  <c:v>1.98</c:v>
                </c:pt>
                <c:pt idx="324">
                  <c:v>2.0710000000000002</c:v>
                </c:pt>
                <c:pt idx="325">
                  <c:v>2.2130000000000001</c:v>
                </c:pt>
                <c:pt idx="326">
                  <c:v>2.375</c:v>
                </c:pt>
                <c:pt idx="327">
                  <c:v>2.5720000000000001</c:v>
                </c:pt>
                <c:pt idx="328">
                  <c:v>2.738</c:v>
                </c:pt>
                <c:pt idx="329">
                  <c:v>2.8170000000000002</c:v>
                </c:pt>
                <c:pt idx="330">
                  <c:v>2.8239999999999998</c:v>
                </c:pt>
                <c:pt idx="331">
                  <c:v>2.8279999999999998</c:v>
                </c:pt>
                <c:pt idx="332">
                  <c:v>2.8860000000000001</c:v>
                </c:pt>
                <c:pt idx="333">
                  <c:v>2.8919999999999999</c:v>
                </c:pt>
                <c:pt idx="334">
                  <c:v>2.8330000000000002</c:v>
                </c:pt>
                <c:pt idx="335">
                  <c:v>2.8380000000000001</c:v>
                </c:pt>
                <c:pt idx="336">
                  <c:v>2.9590000000000001</c:v>
                </c:pt>
                <c:pt idx="337">
                  <c:v>3.2149999999999999</c:v>
                </c:pt>
                <c:pt idx="338">
                  <c:v>3.3780000000000001</c:v>
                </c:pt>
                <c:pt idx="339">
                  <c:v>3.5670000000000002</c:v>
                </c:pt>
                <c:pt idx="340">
                  <c:v>3.7930000000000001</c:v>
                </c:pt>
                <c:pt idx="341">
                  <c:v>4.03</c:v>
                </c:pt>
                <c:pt idx="342">
                  <c:v>4.1849999999999996</c:v>
                </c:pt>
                <c:pt idx="343">
                  <c:v>4.3739999999999997</c:v>
                </c:pt>
                <c:pt idx="344">
                  <c:v>4.5529999999999999</c:v>
                </c:pt>
                <c:pt idx="345">
                  <c:v>4.6719999999999997</c:v>
                </c:pt>
                <c:pt idx="346">
                  <c:v>4.76</c:v>
                </c:pt>
                <c:pt idx="347">
                  <c:v>4.76</c:v>
                </c:pt>
                <c:pt idx="348">
                  <c:v>4.7830000000000004</c:v>
                </c:pt>
                <c:pt idx="349">
                  <c:v>4.8310000000000004</c:v>
                </c:pt>
                <c:pt idx="350">
                  <c:v>4.8319999999999999</c:v>
                </c:pt>
                <c:pt idx="351">
                  <c:v>4.8470000000000004</c:v>
                </c:pt>
                <c:pt idx="352">
                  <c:v>4.75</c:v>
                </c:pt>
                <c:pt idx="353">
                  <c:v>4.6109999999999998</c:v>
                </c:pt>
                <c:pt idx="354">
                  <c:v>4.4630000000000001</c:v>
                </c:pt>
                <c:pt idx="355">
                  <c:v>4.3230000000000004</c:v>
                </c:pt>
                <c:pt idx="356">
                  <c:v>4.1829999999999998</c:v>
                </c:pt>
                <c:pt idx="357">
                  <c:v>3.9969999999999999</c:v>
                </c:pt>
                <c:pt idx="358">
                  <c:v>3.8250000000000002</c:v>
                </c:pt>
                <c:pt idx="359">
                  <c:v>3.6360000000000001</c:v>
                </c:pt>
                <c:pt idx="360">
                  <c:v>3.609</c:v>
                </c:pt>
                <c:pt idx="361">
                  <c:v>3.5954999999999999</c:v>
                </c:pt>
                <c:pt idx="362">
                  <c:v>3.5819999999999999</c:v>
                </c:pt>
                <c:pt idx="363">
                  <c:v>3.5685000000000002</c:v>
                </c:pt>
                <c:pt idx="364">
                  <c:v>3.5550000000000002</c:v>
                </c:pt>
                <c:pt idx="365">
                  <c:v>3.5415000000000001</c:v>
                </c:pt>
                <c:pt idx="366">
                  <c:v>3.528</c:v>
                </c:pt>
                <c:pt idx="367">
                  <c:v>3.1880000000000002</c:v>
                </c:pt>
                <c:pt idx="368">
                  <c:v>2.903</c:v>
                </c:pt>
                <c:pt idx="369">
                  <c:v>2.67</c:v>
                </c:pt>
                <c:pt idx="370">
                  <c:v>2.4009999999999998</c:v>
                </c:pt>
                <c:pt idx="371">
                  <c:v>2.0920000000000001</c:v>
                </c:pt>
                <c:pt idx="372">
                  <c:v>1.893</c:v>
                </c:pt>
                <c:pt idx="373">
                  <c:v>1.7050000000000001</c:v>
                </c:pt>
                <c:pt idx="374">
                  <c:v>1.5880000000000001</c:v>
                </c:pt>
                <c:pt idx="375">
                  <c:v>1.5269999999999999</c:v>
                </c:pt>
                <c:pt idx="376">
                  <c:v>1.34</c:v>
                </c:pt>
                <c:pt idx="377">
                  <c:v>1.167</c:v>
                </c:pt>
                <c:pt idx="378">
                  <c:v>1.1080000000000001</c:v>
                </c:pt>
                <c:pt idx="379">
                  <c:v>1.0920000000000001</c:v>
                </c:pt>
                <c:pt idx="380">
                  <c:v>1.0169999999999999</c:v>
                </c:pt>
                <c:pt idx="381">
                  <c:v>1.036</c:v>
                </c:pt>
                <c:pt idx="382">
                  <c:v>1.087</c:v>
                </c:pt>
                <c:pt idx="383">
                  <c:v>1.1379999999999999</c:v>
                </c:pt>
                <c:pt idx="384">
                  <c:v>1.1830000000000001</c:v>
                </c:pt>
                <c:pt idx="385">
                  <c:v>1.196</c:v>
                </c:pt>
                <c:pt idx="386">
                  <c:v>1.177</c:v>
                </c:pt>
                <c:pt idx="387">
                  <c:v>1.19</c:v>
                </c:pt>
                <c:pt idx="388">
                  <c:v>1.1970000000000001</c:v>
                </c:pt>
                <c:pt idx="389">
                  <c:v>1.1919999999999999</c:v>
                </c:pt>
                <c:pt idx="390">
                  <c:v>1.1819999999999999</c:v>
                </c:pt>
                <c:pt idx="391">
                  <c:v>1.1950000000000001</c:v>
                </c:pt>
                <c:pt idx="392">
                  <c:v>1.1870000000000001</c:v>
                </c:pt>
                <c:pt idx="393">
                  <c:v>1.1739999999999999</c:v>
                </c:pt>
                <c:pt idx="394">
                  <c:v>1.141</c:v>
                </c:pt>
                <c:pt idx="395">
                  <c:v>1.133</c:v>
                </c:pt>
                <c:pt idx="396">
                  <c:v>1.1240000000000001</c:v>
                </c:pt>
                <c:pt idx="397">
                  <c:v>1.087</c:v>
                </c:pt>
                <c:pt idx="398">
                  <c:v>1.0409999999999999</c:v>
                </c:pt>
                <c:pt idx="399">
                  <c:v>0.99199999999999999</c:v>
                </c:pt>
                <c:pt idx="400">
                  <c:v>0.96199999999999997</c:v>
                </c:pt>
                <c:pt idx="401">
                  <c:v>0.89300000000000002</c:v>
                </c:pt>
                <c:pt idx="402">
                  <c:v>0.83799999999999997</c:v>
                </c:pt>
                <c:pt idx="403">
                  <c:v>0.79600000000000004</c:v>
                </c:pt>
                <c:pt idx="404">
                  <c:v>0.66100000000000003</c:v>
                </c:pt>
                <c:pt idx="405">
                  <c:v>0.49</c:v>
                </c:pt>
                <c:pt idx="406">
                  <c:v>0.30499999999999999</c:v>
                </c:pt>
                <c:pt idx="407">
                  <c:v>7.2999999999999995E-2</c:v>
                </c:pt>
                <c:pt idx="408">
                  <c:v>-0.187</c:v>
                </c:pt>
                <c:pt idx="409">
                  <c:v>-0.51500000000000001</c:v>
                </c:pt>
                <c:pt idx="410">
                  <c:v>-0.83799999999999997</c:v>
                </c:pt>
                <c:pt idx="411">
                  <c:v>-1.204</c:v>
                </c:pt>
                <c:pt idx="412">
                  <c:v>-1.5549999999999999</c:v>
                </c:pt>
                <c:pt idx="413">
                  <c:v>-1.3089999999999999</c:v>
                </c:pt>
                <c:pt idx="414">
                  <c:v>-1.254</c:v>
                </c:pt>
                <c:pt idx="415">
                  <c:v>-0.91200000000000003</c:v>
                </c:pt>
                <c:pt idx="416">
                  <c:v>-0.51300000000000001</c:v>
                </c:pt>
                <c:pt idx="417">
                  <c:v>-0.16</c:v>
                </c:pt>
                <c:pt idx="418">
                  <c:v>7.0000000000000001E-3</c:v>
                </c:pt>
                <c:pt idx="419">
                  <c:v>-3.2000000000000001E-2</c:v>
                </c:pt>
                <c:pt idx="420">
                  <c:v>-2E-3</c:v>
                </c:pt>
                <c:pt idx="421">
                  <c:v>0.11</c:v>
                </c:pt>
                <c:pt idx="422">
                  <c:v>0.189</c:v>
                </c:pt>
                <c:pt idx="423">
                  <c:v>0.16700000000000001</c:v>
                </c:pt>
                <c:pt idx="424">
                  <c:v>0.158</c:v>
                </c:pt>
                <c:pt idx="425">
                  <c:v>0.19700000000000001</c:v>
                </c:pt>
                <c:pt idx="426">
                  <c:v>0.22600000000000001</c:v>
                </c:pt>
                <c:pt idx="427">
                  <c:v>0.16500000000000001</c:v>
                </c:pt>
                <c:pt idx="428">
                  <c:v>0.161</c:v>
                </c:pt>
                <c:pt idx="429">
                  <c:v>0.19500000000000001</c:v>
                </c:pt>
                <c:pt idx="430">
                  <c:v>0.16</c:v>
                </c:pt>
                <c:pt idx="431">
                  <c:v>0.188</c:v>
                </c:pt>
                <c:pt idx="432">
                  <c:v>0.156</c:v>
                </c:pt>
                <c:pt idx="433">
                  <c:v>0.105</c:v>
                </c:pt>
                <c:pt idx="434">
                  <c:v>9.6000000000000002E-2</c:v>
                </c:pt>
                <c:pt idx="435">
                  <c:v>0.14599999999999999</c:v>
                </c:pt>
                <c:pt idx="436">
                  <c:v>0.113</c:v>
                </c:pt>
                <c:pt idx="437">
                  <c:v>0.109</c:v>
                </c:pt>
                <c:pt idx="438">
                  <c:v>0.114</c:v>
                </c:pt>
                <c:pt idx="439">
                  <c:v>0.13400000000000001</c:v>
                </c:pt>
                <c:pt idx="440">
                  <c:v>0.14499999999999999</c:v>
                </c:pt>
                <c:pt idx="441">
                  <c:v>0.128</c:v>
                </c:pt>
                <c:pt idx="442">
                  <c:v>9.4E-2</c:v>
                </c:pt>
                <c:pt idx="443">
                  <c:v>9.1999999999999998E-2</c:v>
                </c:pt>
                <c:pt idx="444">
                  <c:v>0.106</c:v>
                </c:pt>
                <c:pt idx="445">
                  <c:v>0.107</c:v>
                </c:pt>
                <c:pt idx="446">
                  <c:v>7.3999999999999996E-2</c:v>
                </c:pt>
                <c:pt idx="447">
                  <c:v>5.5E-2</c:v>
                </c:pt>
                <c:pt idx="448">
                  <c:v>0.10199999999999999</c:v>
                </c:pt>
                <c:pt idx="449">
                  <c:v>8.5999999999999993E-2</c:v>
                </c:pt>
                <c:pt idx="450">
                  <c:v>6.9000000000000006E-2</c:v>
                </c:pt>
                <c:pt idx="451">
                  <c:v>6.3E-2</c:v>
                </c:pt>
                <c:pt idx="452">
                  <c:v>5.8000000000000003E-2</c:v>
                </c:pt>
                <c:pt idx="453">
                  <c:v>6.2E-2</c:v>
                </c:pt>
                <c:pt idx="454">
                  <c:v>2.8000000000000001E-2</c:v>
                </c:pt>
                <c:pt idx="455">
                  <c:v>6.6000000000000003E-2</c:v>
                </c:pt>
                <c:pt idx="456">
                  <c:v>0</c:v>
                </c:pt>
                <c:pt idx="457">
                  <c:v>0.04</c:v>
                </c:pt>
                <c:pt idx="458">
                  <c:v>6.3E-2</c:v>
                </c:pt>
                <c:pt idx="459">
                  <c:v>1.0999999999999999E-2</c:v>
                </c:pt>
                <c:pt idx="460">
                  <c:v>2.3E-2</c:v>
                </c:pt>
                <c:pt idx="461">
                  <c:v>-6.0000000000000001E-3</c:v>
                </c:pt>
                <c:pt idx="462">
                  <c:v>-6.0000000000000001E-3</c:v>
                </c:pt>
                <c:pt idx="463">
                  <c:v>4.2000000000000003E-2</c:v>
                </c:pt>
                <c:pt idx="464">
                  <c:v>7.3999999999999996E-2</c:v>
                </c:pt>
                <c:pt idx="465">
                  <c:v>4.5999999999999999E-2</c:v>
                </c:pt>
                <c:pt idx="466">
                  <c:v>5.6000000000000001E-2</c:v>
                </c:pt>
                <c:pt idx="467">
                  <c:v>4.2999999999999997E-2</c:v>
                </c:pt>
                <c:pt idx="468">
                  <c:v>3.3000000000000002E-2</c:v>
                </c:pt>
                <c:pt idx="469">
                  <c:v>3.9E-2</c:v>
                </c:pt>
                <c:pt idx="470">
                  <c:v>3.3000000000000002E-2</c:v>
                </c:pt>
                <c:pt idx="471">
                  <c:v>4.7E-2</c:v>
                </c:pt>
                <c:pt idx="472">
                  <c:v>4.7E-2</c:v>
                </c:pt>
                <c:pt idx="473">
                  <c:v>5.5E-2</c:v>
                </c:pt>
                <c:pt idx="474">
                  <c:v>4.3999999999999997E-2</c:v>
                </c:pt>
                <c:pt idx="475">
                  <c:v>4.9000000000000002E-2</c:v>
                </c:pt>
                <c:pt idx="476">
                  <c:v>5.8999999999999997E-2</c:v>
                </c:pt>
                <c:pt idx="477">
                  <c:v>2.8000000000000001E-2</c:v>
                </c:pt>
                <c:pt idx="478">
                  <c:v>-7.0000000000000001E-3</c:v>
                </c:pt>
                <c:pt idx="479">
                  <c:v>3.5000000000000003E-2</c:v>
                </c:pt>
                <c:pt idx="480">
                  <c:v>4.0000000000000001E-3</c:v>
                </c:pt>
                <c:pt idx="481">
                  <c:v>-2E-3</c:v>
                </c:pt>
                <c:pt idx="482">
                  <c:v>-2.5000000000000001E-2</c:v>
                </c:pt>
                <c:pt idx="483">
                  <c:v>-2.7E-2</c:v>
                </c:pt>
                <c:pt idx="484">
                  <c:v>7.0999999999999994E-2</c:v>
                </c:pt>
                <c:pt idx="485">
                  <c:v>4.3999999999999997E-2</c:v>
                </c:pt>
                <c:pt idx="486">
                  <c:v>-3.2000000000000001E-2</c:v>
                </c:pt>
                <c:pt idx="487">
                  <c:v>1.7000000000000001E-2</c:v>
                </c:pt>
                <c:pt idx="488">
                  <c:v>5.8000000000000003E-2</c:v>
                </c:pt>
                <c:pt idx="489">
                  <c:v>7.0000000000000007E-2</c:v>
                </c:pt>
                <c:pt idx="490">
                  <c:v>7.0000000000000001E-3</c:v>
                </c:pt>
                <c:pt idx="491">
                  <c:v>-3.9E-2</c:v>
                </c:pt>
              </c:numCache>
            </c:numRef>
          </c:yVal>
          <c:smooth val="0"/>
        </c:ser>
        <c:ser>
          <c:idx val="1"/>
          <c:order val="1"/>
          <c:tx>
            <c:v>Profile with characteristic points</c:v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'Surface Line Modified'!$H$2:$H$19</c:f>
              <c:numCache>
                <c:formatCode>General</c:formatCode>
                <c:ptCount val="18"/>
                <c:pt idx="0">
                  <c:v>245.50000000000145</c:v>
                </c:pt>
                <c:pt idx="1">
                  <c:v>209.00000000000057</c:v>
                </c:pt>
                <c:pt idx="2">
                  <c:v>206.50100000000049</c:v>
                </c:pt>
                <c:pt idx="3">
                  <c:v>205.49700000000047</c:v>
                </c:pt>
                <c:pt idx="4">
                  <c:v>202.99800000000042</c:v>
                </c:pt>
                <c:pt idx="5">
                  <c:v>189.00100000000006</c:v>
                </c:pt>
                <c:pt idx="6">
                  <c:v>182.499</c:v>
                </c:pt>
                <c:pt idx="7">
                  <c:v>178.999</c:v>
                </c:pt>
                <c:pt idx="8">
                  <c:v>174.99700000000001</c:v>
                </c:pt>
                <c:pt idx="9">
                  <c:v>174.49700000000001</c:v>
                </c:pt>
                <c:pt idx="10">
                  <c:v>173.49799999999999</c:v>
                </c:pt>
                <c:pt idx="11">
                  <c:v>172.99799999999999</c:v>
                </c:pt>
                <c:pt idx="12">
                  <c:v>167.5</c:v>
                </c:pt>
                <c:pt idx="13">
                  <c:v>163.99799999999999</c:v>
                </c:pt>
                <c:pt idx="14">
                  <c:v>160</c:v>
                </c:pt>
                <c:pt idx="15">
                  <c:v>112.5</c:v>
                </c:pt>
                <c:pt idx="16">
                  <c:v>3.9980000000000002</c:v>
                </c:pt>
                <c:pt idx="17">
                  <c:v>0</c:v>
                </c:pt>
              </c:numCache>
            </c:numRef>
          </c:xVal>
          <c:yVal>
            <c:numRef>
              <c:f>'Surface Line Modified'!$I$2:$I$19</c:f>
              <c:numCache>
                <c:formatCode>General</c:formatCode>
                <c:ptCount val="18"/>
                <c:pt idx="0">
                  <c:v>-3.9E-2</c:v>
                </c:pt>
                <c:pt idx="1">
                  <c:v>7.0000000000000001E-3</c:v>
                </c:pt>
                <c:pt idx="2">
                  <c:v>-1.3089999999999999</c:v>
                </c:pt>
                <c:pt idx="3">
                  <c:v>-1.5549999999999999</c:v>
                </c:pt>
                <c:pt idx="4">
                  <c:v>7.2999999999999995E-2</c:v>
                </c:pt>
                <c:pt idx="5">
                  <c:v>1.0920000000000001</c:v>
                </c:pt>
                <c:pt idx="6">
                  <c:v>3.528</c:v>
                </c:pt>
                <c:pt idx="7">
                  <c:v>3.6360000000000001</c:v>
                </c:pt>
                <c:pt idx="8">
                  <c:v>4.8470000000000004</c:v>
                </c:pt>
                <c:pt idx="9">
                  <c:v>4.8319999999999999</c:v>
                </c:pt>
                <c:pt idx="10">
                  <c:v>4.7830000000000004</c:v>
                </c:pt>
                <c:pt idx="11">
                  <c:v>4.76</c:v>
                </c:pt>
                <c:pt idx="12">
                  <c:v>2.8380000000000001</c:v>
                </c:pt>
                <c:pt idx="13">
                  <c:v>2.738</c:v>
                </c:pt>
                <c:pt idx="14">
                  <c:v>1.8740000000000001</c:v>
                </c:pt>
                <c:pt idx="15">
                  <c:v>1.6819999999999999</c:v>
                </c:pt>
                <c:pt idx="16">
                  <c:v>-11.026999999999999</c:v>
                </c:pt>
                <c:pt idx="17">
                  <c:v>-11.122999999999999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496896"/>
        <c:axId val="120498816"/>
      </c:scatterChart>
      <c:valAx>
        <c:axId val="120496896"/>
        <c:scaling>
          <c:orientation val="minMax"/>
          <c:max val="250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120498816"/>
        <c:crosses val="autoZero"/>
        <c:crossBetween val="midCat"/>
      </c:valAx>
      <c:valAx>
        <c:axId val="1204988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12049689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3123061013443642"/>
          <c:y val="0.46440677966101696"/>
          <c:w val="0.37331954498448811"/>
          <c:h val="9.661016949152542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85" b="1" i="0" u="none" strike="noStrike" baseline="0">
              <a:solidFill>
                <a:srgbClr val="000000"/>
              </a:solidFill>
              <a:latin typeface="Frutiger LT Std 45 Light"/>
              <a:ea typeface="Frutiger LT Std 45 Light"/>
              <a:cs typeface="Frutiger LT Std 45 Ligh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Frutiger LT Std 45 Light"/>
          <a:ea typeface="Frutiger LT Std 45 Light"/>
          <a:cs typeface="Frutiger LT Std 45 Light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4467425025853151E-2"/>
          <c:y val="3.898305084745763E-2"/>
          <c:w val="0.94002068252326787"/>
          <c:h val="0.88644067796610171"/>
        </c:manualLayout>
      </c:layout>
      <c:scatterChart>
        <c:scatterStyle val="lineMarker"/>
        <c:varyColors val="0"/>
        <c:ser>
          <c:idx val="0"/>
          <c:order val="0"/>
          <c:tx>
            <c:v>Surface line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'Surface Line Modified'!$C$2:$C$493</c:f>
              <c:numCache>
                <c:formatCode>General</c:formatCode>
                <c:ptCount val="492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1.4990000000000001</c:v>
                </c:pt>
                <c:pt idx="4">
                  <c:v>1.9990000000000001</c:v>
                </c:pt>
                <c:pt idx="5">
                  <c:v>2.4990000000000001</c:v>
                </c:pt>
                <c:pt idx="6">
                  <c:v>2.9990000000000001</c:v>
                </c:pt>
                <c:pt idx="7">
                  <c:v>3.4980000000000002</c:v>
                </c:pt>
                <c:pt idx="8">
                  <c:v>3.9980000000000002</c:v>
                </c:pt>
                <c:pt idx="9">
                  <c:v>4.4980000000000002</c:v>
                </c:pt>
                <c:pt idx="10">
                  <c:v>4.9980000000000002</c:v>
                </c:pt>
                <c:pt idx="11">
                  <c:v>5.4969999999999999</c:v>
                </c:pt>
                <c:pt idx="12">
                  <c:v>5.9969999999999999</c:v>
                </c:pt>
                <c:pt idx="13">
                  <c:v>6.4969999999999999</c:v>
                </c:pt>
                <c:pt idx="14">
                  <c:v>6.9969999999999999</c:v>
                </c:pt>
                <c:pt idx="15">
                  <c:v>7.4969999999999999</c:v>
                </c:pt>
                <c:pt idx="16">
                  <c:v>7.9960000000000004</c:v>
                </c:pt>
                <c:pt idx="17">
                  <c:v>8.4960000000000004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10.499000000000001</c:v>
                </c:pt>
                <c:pt idx="22">
                  <c:v>10.999000000000001</c:v>
                </c:pt>
                <c:pt idx="23">
                  <c:v>11.499000000000001</c:v>
                </c:pt>
                <c:pt idx="24">
                  <c:v>11.999000000000001</c:v>
                </c:pt>
                <c:pt idx="25">
                  <c:v>12.499000000000001</c:v>
                </c:pt>
                <c:pt idx="26">
                  <c:v>12.997999999999999</c:v>
                </c:pt>
                <c:pt idx="27">
                  <c:v>13.497999999999999</c:v>
                </c:pt>
                <c:pt idx="28">
                  <c:v>13.997999999999999</c:v>
                </c:pt>
                <c:pt idx="29">
                  <c:v>14.497999999999999</c:v>
                </c:pt>
                <c:pt idx="30">
                  <c:v>14.997</c:v>
                </c:pt>
                <c:pt idx="31">
                  <c:v>15.497</c:v>
                </c:pt>
                <c:pt idx="32">
                  <c:v>15.997</c:v>
                </c:pt>
                <c:pt idx="33">
                  <c:v>16.497</c:v>
                </c:pt>
                <c:pt idx="34">
                  <c:v>16.995999999999999</c:v>
                </c:pt>
                <c:pt idx="35">
                  <c:v>17.495999999999999</c:v>
                </c:pt>
                <c:pt idx="36">
                  <c:v>18</c:v>
                </c:pt>
                <c:pt idx="37">
                  <c:v>18.5</c:v>
                </c:pt>
                <c:pt idx="38">
                  <c:v>19</c:v>
                </c:pt>
                <c:pt idx="39">
                  <c:v>19.5</c:v>
                </c:pt>
                <c:pt idx="40">
                  <c:v>19.998999999999999</c:v>
                </c:pt>
                <c:pt idx="41">
                  <c:v>20.498999999999999</c:v>
                </c:pt>
                <c:pt idx="42">
                  <c:v>20.998999999999999</c:v>
                </c:pt>
                <c:pt idx="43">
                  <c:v>21.498999999999999</c:v>
                </c:pt>
                <c:pt idx="44">
                  <c:v>21.998000000000001</c:v>
                </c:pt>
                <c:pt idx="45">
                  <c:v>22.498000000000001</c:v>
                </c:pt>
                <c:pt idx="46">
                  <c:v>22.998000000000001</c:v>
                </c:pt>
                <c:pt idx="47">
                  <c:v>23.498000000000001</c:v>
                </c:pt>
                <c:pt idx="48">
                  <c:v>23.998000000000001</c:v>
                </c:pt>
                <c:pt idx="49">
                  <c:v>24.497</c:v>
                </c:pt>
                <c:pt idx="50">
                  <c:v>24.997</c:v>
                </c:pt>
                <c:pt idx="51">
                  <c:v>25.497</c:v>
                </c:pt>
                <c:pt idx="52">
                  <c:v>25.997</c:v>
                </c:pt>
                <c:pt idx="53">
                  <c:v>26.495999999999999</c:v>
                </c:pt>
                <c:pt idx="54">
                  <c:v>26.995999999999999</c:v>
                </c:pt>
                <c:pt idx="55">
                  <c:v>27.5</c:v>
                </c:pt>
                <c:pt idx="56">
                  <c:v>28</c:v>
                </c:pt>
                <c:pt idx="57">
                  <c:v>28.5</c:v>
                </c:pt>
                <c:pt idx="58">
                  <c:v>29</c:v>
                </c:pt>
                <c:pt idx="59">
                  <c:v>29.498999999999999</c:v>
                </c:pt>
                <c:pt idx="60">
                  <c:v>29.998999999999999</c:v>
                </c:pt>
                <c:pt idx="61">
                  <c:v>30.498999999999999</c:v>
                </c:pt>
                <c:pt idx="62">
                  <c:v>30.998999999999999</c:v>
                </c:pt>
                <c:pt idx="63">
                  <c:v>31.498000000000001</c:v>
                </c:pt>
                <c:pt idx="64">
                  <c:v>31.998000000000001</c:v>
                </c:pt>
                <c:pt idx="65">
                  <c:v>32.497999999999998</c:v>
                </c:pt>
                <c:pt idx="66">
                  <c:v>32.997999999999998</c:v>
                </c:pt>
                <c:pt idx="67">
                  <c:v>33.497</c:v>
                </c:pt>
                <c:pt idx="68">
                  <c:v>33.997</c:v>
                </c:pt>
                <c:pt idx="69">
                  <c:v>34.497</c:v>
                </c:pt>
                <c:pt idx="70">
                  <c:v>34.997</c:v>
                </c:pt>
                <c:pt idx="71">
                  <c:v>35.497</c:v>
                </c:pt>
                <c:pt idx="72">
                  <c:v>35.996000000000002</c:v>
                </c:pt>
                <c:pt idx="73">
                  <c:v>36.5</c:v>
                </c:pt>
                <c:pt idx="74">
                  <c:v>37</c:v>
                </c:pt>
                <c:pt idx="75">
                  <c:v>37.5</c:v>
                </c:pt>
                <c:pt idx="76">
                  <c:v>38</c:v>
                </c:pt>
                <c:pt idx="77">
                  <c:v>38.5</c:v>
                </c:pt>
                <c:pt idx="78">
                  <c:v>38.999000000000002</c:v>
                </c:pt>
                <c:pt idx="79">
                  <c:v>39.499000000000002</c:v>
                </c:pt>
                <c:pt idx="80">
                  <c:v>39.999000000000002</c:v>
                </c:pt>
                <c:pt idx="81">
                  <c:v>40.499000000000002</c:v>
                </c:pt>
                <c:pt idx="82">
                  <c:v>40.997999999999998</c:v>
                </c:pt>
                <c:pt idx="83">
                  <c:v>41.497999999999998</c:v>
                </c:pt>
                <c:pt idx="84">
                  <c:v>41.997999999999998</c:v>
                </c:pt>
                <c:pt idx="85">
                  <c:v>42.497999999999998</c:v>
                </c:pt>
                <c:pt idx="86">
                  <c:v>42.997</c:v>
                </c:pt>
                <c:pt idx="87">
                  <c:v>43.497</c:v>
                </c:pt>
                <c:pt idx="88">
                  <c:v>43.997</c:v>
                </c:pt>
                <c:pt idx="89">
                  <c:v>44.497</c:v>
                </c:pt>
                <c:pt idx="90">
                  <c:v>44.996000000000002</c:v>
                </c:pt>
                <c:pt idx="91">
                  <c:v>45.496000000000002</c:v>
                </c:pt>
                <c:pt idx="92">
                  <c:v>46</c:v>
                </c:pt>
                <c:pt idx="93">
                  <c:v>46.5</c:v>
                </c:pt>
                <c:pt idx="94">
                  <c:v>47</c:v>
                </c:pt>
                <c:pt idx="95">
                  <c:v>47.5</c:v>
                </c:pt>
                <c:pt idx="96">
                  <c:v>47.999000000000002</c:v>
                </c:pt>
                <c:pt idx="97">
                  <c:v>48.499000000000002</c:v>
                </c:pt>
                <c:pt idx="98">
                  <c:v>48.999000000000002</c:v>
                </c:pt>
                <c:pt idx="99">
                  <c:v>49.499000000000002</c:v>
                </c:pt>
                <c:pt idx="100">
                  <c:v>49.999000000000002</c:v>
                </c:pt>
                <c:pt idx="101">
                  <c:v>50.497999999999998</c:v>
                </c:pt>
                <c:pt idx="102">
                  <c:v>50.997999999999998</c:v>
                </c:pt>
                <c:pt idx="103">
                  <c:v>51.497999999999998</c:v>
                </c:pt>
                <c:pt idx="104">
                  <c:v>51.997999999999998</c:v>
                </c:pt>
                <c:pt idx="105">
                  <c:v>52.497</c:v>
                </c:pt>
                <c:pt idx="106">
                  <c:v>52.997</c:v>
                </c:pt>
                <c:pt idx="107">
                  <c:v>53.497</c:v>
                </c:pt>
                <c:pt idx="108">
                  <c:v>53.997</c:v>
                </c:pt>
                <c:pt idx="109">
                  <c:v>54.496000000000002</c:v>
                </c:pt>
                <c:pt idx="110">
                  <c:v>55.000999999999998</c:v>
                </c:pt>
                <c:pt idx="111">
                  <c:v>55.5</c:v>
                </c:pt>
                <c:pt idx="112">
                  <c:v>56</c:v>
                </c:pt>
                <c:pt idx="113">
                  <c:v>56.5</c:v>
                </c:pt>
                <c:pt idx="114">
                  <c:v>57</c:v>
                </c:pt>
                <c:pt idx="115">
                  <c:v>57.499000000000002</c:v>
                </c:pt>
                <c:pt idx="116">
                  <c:v>57.999000000000002</c:v>
                </c:pt>
                <c:pt idx="117">
                  <c:v>58.499000000000002</c:v>
                </c:pt>
                <c:pt idx="118">
                  <c:v>58.999000000000002</c:v>
                </c:pt>
                <c:pt idx="119">
                  <c:v>59.497999999999998</c:v>
                </c:pt>
                <c:pt idx="120">
                  <c:v>59.997999999999998</c:v>
                </c:pt>
                <c:pt idx="121">
                  <c:v>60.497999999999998</c:v>
                </c:pt>
                <c:pt idx="122">
                  <c:v>60.997999999999998</c:v>
                </c:pt>
                <c:pt idx="123">
                  <c:v>61.497999999999998</c:v>
                </c:pt>
                <c:pt idx="124">
                  <c:v>61.997</c:v>
                </c:pt>
                <c:pt idx="125">
                  <c:v>62.497</c:v>
                </c:pt>
                <c:pt idx="126">
                  <c:v>62.997</c:v>
                </c:pt>
                <c:pt idx="127">
                  <c:v>63.497</c:v>
                </c:pt>
                <c:pt idx="128">
                  <c:v>63.996000000000002</c:v>
                </c:pt>
                <c:pt idx="129">
                  <c:v>64.5</c:v>
                </c:pt>
                <c:pt idx="130">
                  <c:v>65</c:v>
                </c:pt>
                <c:pt idx="131">
                  <c:v>65.5</c:v>
                </c:pt>
                <c:pt idx="132">
                  <c:v>66</c:v>
                </c:pt>
                <c:pt idx="133">
                  <c:v>66.5</c:v>
                </c:pt>
                <c:pt idx="134">
                  <c:v>66.998999999999995</c:v>
                </c:pt>
                <c:pt idx="135">
                  <c:v>67.498999999999995</c:v>
                </c:pt>
                <c:pt idx="136">
                  <c:v>67.998999999999995</c:v>
                </c:pt>
                <c:pt idx="137">
                  <c:v>68.498999999999995</c:v>
                </c:pt>
                <c:pt idx="138">
                  <c:v>68.998000000000005</c:v>
                </c:pt>
                <c:pt idx="139">
                  <c:v>69.498000000000005</c:v>
                </c:pt>
                <c:pt idx="140">
                  <c:v>69.998000000000005</c:v>
                </c:pt>
                <c:pt idx="141">
                  <c:v>70.498000000000005</c:v>
                </c:pt>
                <c:pt idx="142">
                  <c:v>70.997</c:v>
                </c:pt>
                <c:pt idx="143">
                  <c:v>71.497</c:v>
                </c:pt>
                <c:pt idx="144">
                  <c:v>71.997</c:v>
                </c:pt>
                <c:pt idx="145">
                  <c:v>72.497</c:v>
                </c:pt>
                <c:pt idx="146">
                  <c:v>72.997</c:v>
                </c:pt>
                <c:pt idx="147">
                  <c:v>73.495999999999995</c:v>
                </c:pt>
                <c:pt idx="148">
                  <c:v>74</c:v>
                </c:pt>
                <c:pt idx="149">
                  <c:v>74.5</c:v>
                </c:pt>
                <c:pt idx="150">
                  <c:v>75</c:v>
                </c:pt>
                <c:pt idx="151">
                  <c:v>75.5</c:v>
                </c:pt>
                <c:pt idx="152">
                  <c:v>75.998999999999995</c:v>
                </c:pt>
                <c:pt idx="153">
                  <c:v>76.498999999999995</c:v>
                </c:pt>
                <c:pt idx="154">
                  <c:v>76.998999999999995</c:v>
                </c:pt>
                <c:pt idx="155">
                  <c:v>77.498999999999995</c:v>
                </c:pt>
                <c:pt idx="156">
                  <c:v>77.998999999999995</c:v>
                </c:pt>
                <c:pt idx="157">
                  <c:v>78.498000000000005</c:v>
                </c:pt>
                <c:pt idx="158">
                  <c:v>78.998000000000005</c:v>
                </c:pt>
                <c:pt idx="159">
                  <c:v>79.498000000000005</c:v>
                </c:pt>
                <c:pt idx="160">
                  <c:v>79.998000000000005</c:v>
                </c:pt>
                <c:pt idx="161">
                  <c:v>80.497</c:v>
                </c:pt>
                <c:pt idx="162">
                  <c:v>80.997</c:v>
                </c:pt>
                <c:pt idx="163">
                  <c:v>81.497</c:v>
                </c:pt>
                <c:pt idx="164">
                  <c:v>81.997</c:v>
                </c:pt>
                <c:pt idx="165">
                  <c:v>82.495999999999995</c:v>
                </c:pt>
                <c:pt idx="166">
                  <c:v>83.001000000000005</c:v>
                </c:pt>
                <c:pt idx="167">
                  <c:v>83.5</c:v>
                </c:pt>
                <c:pt idx="168">
                  <c:v>84</c:v>
                </c:pt>
                <c:pt idx="169">
                  <c:v>84.5</c:v>
                </c:pt>
                <c:pt idx="170">
                  <c:v>85</c:v>
                </c:pt>
                <c:pt idx="171">
                  <c:v>85.498999999999995</c:v>
                </c:pt>
                <c:pt idx="172">
                  <c:v>85.998999999999995</c:v>
                </c:pt>
                <c:pt idx="173">
                  <c:v>86.498999999999995</c:v>
                </c:pt>
                <c:pt idx="174">
                  <c:v>86.998999999999995</c:v>
                </c:pt>
                <c:pt idx="175">
                  <c:v>87.498000000000005</c:v>
                </c:pt>
                <c:pt idx="176">
                  <c:v>87.998000000000005</c:v>
                </c:pt>
                <c:pt idx="177">
                  <c:v>88.498000000000005</c:v>
                </c:pt>
                <c:pt idx="178">
                  <c:v>88.998000000000005</c:v>
                </c:pt>
                <c:pt idx="179">
                  <c:v>89.498000000000005</c:v>
                </c:pt>
                <c:pt idx="180">
                  <c:v>89.997</c:v>
                </c:pt>
                <c:pt idx="181">
                  <c:v>90.497</c:v>
                </c:pt>
                <c:pt idx="182">
                  <c:v>90.997</c:v>
                </c:pt>
                <c:pt idx="183">
                  <c:v>91.497</c:v>
                </c:pt>
                <c:pt idx="184">
                  <c:v>91.995999999999995</c:v>
                </c:pt>
                <c:pt idx="185">
                  <c:v>92.501000000000005</c:v>
                </c:pt>
                <c:pt idx="186">
                  <c:v>93</c:v>
                </c:pt>
                <c:pt idx="187">
                  <c:v>93.5</c:v>
                </c:pt>
                <c:pt idx="188">
                  <c:v>94</c:v>
                </c:pt>
                <c:pt idx="189">
                  <c:v>94.5</c:v>
                </c:pt>
                <c:pt idx="190">
                  <c:v>94.998999999999995</c:v>
                </c:pt>
                <c:pt idx="191">
                  <c:v>95.498999999999995</c:v>
                </c:pt>
                <c:pt idx="192">
                  <c:v>95.998999999999995</c:v>
                </c:pt>
                <c:pt idx="193">
                  <c:v>96.498999999999995</c:v>
                </c:pt>
                <c:pt idx="194">
                  <c:v>96.998000000000005</c:v>
                </c:pt>
                <c:pt idx="195">
                  <c:v>97.498000000000005</c:v>
                </c:pt>
                <c:pt idx="196">
                  <c:v>97.998000000000005</c:v>
                </c:pt>
                <c:pt idx="197">
                  <c:v>98.498000000000005</c:v>
                </c:pt>
                <c:pt idx="198">
                  <c:v>98.997</c:v>
                </c:pt>
                <c:pt idx="199">
                  <c:v>99.497</c:v>
                </c:pt>
                <c:pt idx="200">
                  <c:v>99.997</c:v>
                </c:pt>
                <c:pt idx="201">
                  <c:v>100.497</c:v>
                </c:pt>
                <c:pt idx="202">
                  <c:v>100.997</c:v>
                </c:pt>
                <c:pt idx="203">
                  <c:v>101.501</c:v>
                </c:pt>
                <c:pt idx="204">
                  <c:v>102</c:v>
                </c:pt>
                <c:pt idx="205">
                  <c:v>102.5</c:v>
                </c:pt>
                <c:pt idx="206">
                  <c:v>103</c:v>
                </c:pt>
                <c:pt idx="207">
                  <c:v>103.5</c:v>
                </c:pt>
                <c:pt idx="208">
                  <c:v>104</c:v>
                </c:pt>
                <c:pt idx="209">
                  <c:v>104.499</c:v>
                </c:pt>
                <c:pt idx="210">
                  <c:v>104.999</c:v>
                </c:pt>
                <c:pt idx="211">
                  <c:v>105.499</c:v>
                </c:pt>
                <c:pt idx="212">
                  <c:v>105.999</c:v>
                </c:pt>
                <c:pt idx="213">
                  <c:v>106.498</c:v>
                </c:pt>
                <c:pt idx="214">
                  <c:v>106.998</c:v>
                </c:pt>
                <c:pt idx="215">
                  <c:v>107.498</c:v>
                </c:pt>
                <c:pt idx="216">
                  <c:v>107.998</c:v>
                </c:pt>
                <c:pt idx="217">
                  <c:v>108.497</c:v>
                </c:pt>
                <c:pt idx="218">
                  <c:v>108.997</c:v>
                </c:pt>
                <c:pt idx="219">
                  <c:v>109.497</c:v>
                </c:pt>
                <c:pt idx="220">
                  <c:v>109.997</c:v>
                </c:pt>
                <c:pt idx="221">
                  <c:v>110.497</c:v>
                </c:pt>
                <c:pt idx="222">
                  <c:v>111.001</c:v>
                </c:pt>
                <c:pt idx="223">
                  <c:v>111.5</c:v>
                </c:pt>
                <c:pt idx="224">
                  <c:v>112</c:v>
                </c:pt>
                <c:pt idx="225">
                  <c:v>112.5</c:v>
                </c:pt>
                <c:pt idx="226">
                  <c:v>113</c:v>
                </c:pt>
                <c:pt idx="227">
                  <c:v>113.499</c:v>
                </c:pt>
                <c:pt idx="228">
                  <c:v>113.999</c:v>
                </c:pt>
                <c:pt idx="229">
                  <c:v>114.499</c:v>
                </c:pt>
                <c:pt idx="230">
                  <c:v>114.999</c:v>
                </c:pt>
                <c:pt idx="231">
                  <c:v>115.499</c:v>
                </c:pt>
                <c:pt idx="232">
                  <c:v>115.998</c:v>
                </c:pt>
                <c:pt idx="233">
                  <c:v>116.498</c:v>
                </c:pt>
                <c:pt idx="234">
                  <c:v>116.998</c:v>
                </c:pt>
                <c:pt idx="235">
                  <c:v>117.498</c:v>
                </c:pt>
                <c:pt idx="236">
                  <c:v>117.997</c:v>
                </c:pt>
                <c:pt idx="237">
                  <c:v>118.497</c:v>
                </c:pt>
                <c:pt idx="238">
                  <c:v>118.997</c:v>
                </c:pt>
                <c:pt idx="239">
                  <c:v>119.497</c:v>
                </c:pt>
                <c:pt idx="240">
                  <c:v>120.001</c:v>
                </c:pt>
                <c:pt idx="241">
                  <c:v>120.501</c:v>
                </c:pt>
                <c:pt idx="242">
                  <c:v>121</c:v>
                </c:pt>
                <c:pt idx="243">
                  <c:v>121.5</c:v>
                </c:pt>
                <c:pt idx="244">
                  <c:v>122</c:v>
                </c:pt>
                <c:pt idx="245">
                  <c:v>122.5</c:v>
                </c:pt>
                <c:pt idx="246">
                  <c:v>122.999</c:v>
                </c:pt>
                <c:pt idx="247">
                  <c:v>123.499</c:v>
                </c:pt>
                <c:pt idx="248">
                  <c:v>123.999</c:v>
                </c:pt>
                <c:pt idx="249">
                  <c:v>124.499</c:v>
                </c:pt>
                <c:pt idx="250">
                  <c:v>124.998</c:v>
                </c:pt>
                <c:pt idx="251">
                  <c:v>125.498</c:v>
                </c:pt>
                <c:pt idx="252">
                  <c:v>125.998</c:v>
                </c:pt>
                <c:pt idx="253">
                  <c:v>126.498</c:v>
                </c:pt>
                <c:pt idx="254">
                  <c:v>126.998</c:v>
                </c:pt>
                <c:pt idx="255">
                  <c:v>127.497</c:v>
                </c:pt>
                <c:pt idx="256">
                  <c:v>127.997</c:v>
                </c:pt>
                <c:pt idx="257">
                  <c:v>128.49700000000001</c:v>
                </c:pt>
                <c:pt idx="258">
                  <c:v>128.99700000000001</c:v>
                </c:pt>
                <c:pt idx="259">
                  <c:v>129.501</c:v>
                </c:pt>
                <c:pt idx="260">
                  <c:v>130</c:v>
                </c:pt>
                <c:pt idx="261">
                  <c:v>130.5</c:v>
                </c:pt>
                <c:pt idx="262">
                  <c:v>131</c:v>
                </c:pt>
                <c:pt idx="263">
                  <c:v>131.5</c:v>
                </c:pt>
                <c:pt idx="264">
                  <c:v>132</c:v>
                </c:pt>
                <c:pt idx="265">
                  <c:v>132.499</c:v>
                </c:pt>
                <c:pt idx="266">
                  <c:v>132.999</c:v>
                </c:pt>
                <c:pt idx="267">
                  <c:v>133.499</c:v>
                </c:pt>
                <c:pt idx="268">
                  <c:v>133.999</c:v>
                </c:pt>
                <c:pt idx="269">
                  <c:v>134.49799999999999</c:v>
                </c:pt>
                <c:pt idx="270">
                  <c:v>134.99799999999999</c:v>
                </c:pt>
                <c:pt idx="271">
                  <c:v>135.49799999999999</c:v>
                </c:pt>
                <c:pt idx="272">
                  <c:v>135.99799999999999</c:v>
                </c:pt>
                <c:pt idx="273">
                  <c:v>136.49700000000001</c:v>
                </c:pt>
                <c:pt idx="274">
                  <c:v>136.99700000000001</c:v>
                </c:pt>
                <c:pt idx="275">
                  <c:v>137.49700000000001</c:v>
                </c:pt>
                <c:pt idx="276">
                  <c:v>137.99700000000001</c:v>
                </c:pt>
                <c:pt idx="277">
                  <c:v>138.501</c:v>
                </c:pt>
                <c:pt idx="278">
                  <c:v>139.001</c:v>
                </c:pt>
                <c:pt idx="279">
                  <c:v>139.5</c:v>
                </c:pt>
                <c:pt idx="280">
                  <c:v>140</c:v>
                </c:pt>
                <c:pt idx="281">
                  <c:v>140.5</c:v>
                </c:pt>
                <c:pt idx="282">
                  <c:v>141</c:v>
                </c:pt>
                <c:pt idx="283">
                  <c:v>141.499</c:v>
                </c:pt>
                <c:pt idx="284">
                  <c:v>141.999</c:v>
                </c:pt>
                <c:pt idx="285">
                  <c:v>142.499</c:v>
                </c:pt>
                <c:pt idx="286">
                  <c:v>142.999</c:v>
                </c:pt>
                <c:pt idx="287">
                  <c:v>143.499</c:v>
                </c:pt>
                <c:pt idx="288">
                  <c:v>143.99799999999999</c:v>
                </c:pt>
                <c:pt idx="289">
                  <c:v>144.49799999999999</c:v>
                </c:pt>
                <c:pt idx="290">
                  <c:v>144.99799999999999</c:v>
                </c:pt>
                <c:pt idx="291">
                  <c:v>145.49799999999999</c:v>
                </c:pt>
                <c:pt idx="292">
                  <c:v>145.99700000000001</c:v>
                </c:pt>
                <c:pt idx="293">
                  <c:v>146.49700000000001</c:v>
                </c:pt>
                <c:pt idx="294">
                  <c:v>146.99700000000001</c:v>
                </c:pt>
                <c:pt idx="295">
                  <c:v>147.49700000000001</c:v>
                </c:pt>
                <c:pt idx="296">
                  <c:v>148.001</c:v>
                </c:pt>
                <c:pt idx="297">
                  <c:v>148.501</c:v>
                </c:pt>
                <c:pt idx="298">
                  <c:v>149</c:v>
                </c:pt>
                <c:pt idx="299">
                  <c:v>149.5</c:v>
                </c:pt>
                <c:pt idx="300">
                  <c:v>150</c:v>
                </c:pt>
                <c:pt idx="301">
                  <c:v>150.5</c:v>
                </c:pt>
                <c:pt idx="302">
                  <c:v>150.999</c:v>
                </c:pt>
                <c:pt idx="303">
                  <c:v>151.499</c:v>
                </c:pt>
                <c:pt idx="304">
                  <c:v>151.999</c:v>
                </c:pt>
                <c:pt idx="305">
                  <c:v>152.499</c:v>
                </c:pt>
                <c:pt idx="306">
                  <c:v>152.999</c:v>
                </c:pt>
                <c:pt idx="307">
                  <c:v>153.49799999999999</c:v>
                </c:pt>
                <c:pt idx="308">
                  <c:v>153.99799999999999</c:v>
                </c:pt>
                <c:pt idx="309">
                  <c:v>154.49799999999999</c:v>
                </c:pt>
                <c:pt idx="310">
                  <c:v>154.99799999999999</c:v>
                </c:pt>
                <c:pt idx="311">
                  <c:v>155.49700000000001</c:v>
                </c:pt>
                <c:pt idx="312">
                  <c:v>155.99700000000001</c:v>
                </c:pt>
                <c:pt idx="313">
                  <c:v>156.49700000000001</c:v>
                </c:pt>
                <c:pt idx="314">
                  <c:v>157.001</c:v>
                </c:pt>
                <c:pt idx="315">
                  <c:v>157.501</c:v>
                </c:pt>
                <c:pt idx="316">
                  <c:v>158.001</c:v>
                </c:pt>
                <c:pt idx="317">
                  <c:v>158.5</c:v>
                </c:pt>
                <c:pt idx="318">
                  <c:v>159</c:v>
                </c:pt>
                <c:pt idx="319">
                  <c:v>159.5</c:v>
                </c:pt>
                <c:pt idx="320">
                  <c:v>160</c:v>
                </c:pt>
                <c:pt idx="321">
                  <c:v>160.499</c:v>
                </c:pt>
                <c:pt idx="322">
                  <c:v>160.999</c:v>
                </c:pt>
                <c:pt idx="323">
                  <c:v>161.499</c:v>
                </c:pt>
                <c:pt idx="324">
                  <c:v>161.999</c:v>
                </c:pt>
                <c:pt idx="325">
                  <c:v>162.49799999999999</c:v>
                </c:pt>
                <c:pt idx="326">
                  <c:v>162.99799999999999</c:v>
                </c:pt>
                <c:pt idx="327">
                  <c:v>163.49799999999999</c:v>
                </c:pt>
                <c:pt idx="328">
                  <c:v>163.99799999999999</c:v>
                </c:pt>
                <c:pt idx="329">
                  <c:v>164.49799999999999</c:v>
                </c:pt>
                <c:pt idx="330">
                  <c:v>164.99700000000001</c:v>
                </c:pt>
                <c:pt idx="331">
                  <c:v>165.49700000000001</c:v>
                </c:pt>
                <c:pt idx="332">
                  <c:v>165.99700000000001</c:v>
                </c:pt>
                <c:pt idx="333">
                  <c:v>166.501</c:v>
                </c:pt>
                <c:pt idx="334">
                  <c:v>167.001</c:v>
                </c:pt>
                <c:pt idx="335">
                  <c:v>167.5</c:v>
                </c:pt>
                <c:pt idx="336">
                  <c:v>168</c:v>
                </c:pt>
                <c:pt idx="337">
                  <c:v>168.5</c:v>
                </c:pt>
                <c:pt idx="338">
                  <c:v>169</c:v>
                </c:pt>
                <c:pt idx="339">
                  <c:v>169.5</c:v>
                </c:pt>
                <c:pt idx="340">
                  <c:v>169.999</c:v>
                </c:pt>
                <c:pt idx="341">
                  <c:v>170.499</c:v>
                </c:pt>
                <c:pt idx="342">
                  <c:v>170.999</c:v>
                </c:pt>
                <c:pt idx="343">
                  <c:v>171.499</c:v>
                </c:pt>
                <c:pt idx="344">
                  <c:v>171.99799999999999</c:v>
                </c:pt>
                <c:pt idx="345">
                  <c:v>172.49799999999999</c:v>
                </c:pt>
                <c:pt idx="346">
                  <c:v>172.99799999999999</c:v>
                </c:pt>
                <c:pt idx="347">
                  <c:v>173.00200000000001</c:v>
                </c:pt>
                <c:pt idx="348">
                  <c:v>173.49799999999999</c:v>
                </c:pt>
                <c:pt idx="349">
                  <c:v>173.99700000000001</c:v>
                </c:pt>
                <c:pt idx="350">
                  <c:v>174.49700000000001</c:v>
                </c:pt>
                <c:pt idx="351">
                  <c:v>174.99700000000001</c:v>
                </c:pt>
                <c:pt idx="352">
                  <c:v>175.501</c:v>
                </c:pt>
                <c:pt idx="353">
                  <c:v>176.001</c:v>
                </c:pt>
                <c:pt idx="354">
                  <c:v>176.501</c:v>
                </c:pt>
                <c:pt idx="355">
                  <c:v>177</c:v>
                </c:pt>
                <c:pt idx="356">
                  <c:v>177.5</c:v>
                </c:pt>
                <c:pt idx="357">
                  <c:v>178</c:v>
                </c:pt>
                <c:pt idx="358">
                  <c:v>178.5</c:v>
                </c:pt>
                <c:pt idx="359">
                  <c:v>178.999</c:v>
                </c:pt>
                <c:pt idx="360">
                  <c:v>179.499</c:v>
                </c:pt>
                <c:pt idx="361">
                  <c:v>179.999</c:v>
                </c:pt>
                <c:pt idx="362">
                  <c:v>180.499</c:v>
                </c:pt>
                <c:pt idx="363">
                  <c:v>180.999</c:v>
                </c:pt>
                <c:pt idx="364">
                  <c:v>181.499</c:v>
                </c:pt>
                <c:pt idx="365">
                  <c:v>181.999</c:v>
                </c:pt>
                <c:pt idx="366">
                  <c:v>182.499</c:v>
                </c:pt>
                <c:pt idx="367">
                  <c:v>182.999</c:v>
                </c:pt>
                <c:pt idx="368">
                  <c:v>183.499</c:v>
                </c:pt>
                <c:pt idx="369">
                  <c:v>183.999</c:v>
                </c:pt>
                <c:pt idx="370">
                  <c:v>184.49799999999996</c:v>
                </c:pt>
                <c:pt idx="371">
                  <c:v>184.99799999999999</c:v>
                </c:pt>
                <c:pt idx="372">
                  <c:v>185.49799999999999</c:v>
                </c:pt>
                <c:pt idx="373">
                  <c:v>185.99799999999999</c:v>
                </c:pt>
                <c:pt idx="374">
                  <c:v>186.49700000000001</c:v>
                </c:pt>
                <c:pt idx="375">
                  <c:v>186.99700000000001</c:v>
                </c:pt>
                <c:pt idx="376">
                  <c:v>187.49700000000001</c:v>
                </c:pt>
                <c:pt idx="377">
                  <c:v>188.00100000000003</c:v>
                </c:pt>
                <c:pt idx="378">
                  <c:v>188.50100000000006</c:v>
                </c:pt>
                <c:pt idx="379">
                  <c:v>189.00100000000006</c:v>
                </c:pt>
                <c:pt idx="380">
                  <c:v>189.50000000000009</c:v>
                </c:pt>
                <c:pt idx="381">
                  <c:v>190.00000000000011</c:v>
                </c:pt>
                <c:pt idx="382">
                  <c:v>190.50000000000011</c:v>
                </c:pt>
                <c:pt idx="383">
                  <c:v>191.00000000000011</c:v>
                </c:pt>
                <c:pt idx="384">
                  <c:v>191.49900000000014</c:v>
                </c:pt>
                <c:pt idx="385">
                  <c:v>191.99900000000017</c:v>
                </c:pt>
                <c:pt idx="386">
                  <c:v>192.49900000000017</c:v>
                </c:pt>
                <c:pt idx="387">
                  <c:v>192.99900000000017</c:v>
                </c:pt>
                <c:pt idx="388">
                  <c:v>193.49800000000019</c:v>
                </c:pt>
                <c:pt idx="389">
                  <c:v>193.99800000000022</c:v>
                </c:pt>
                <c:pt idx="390">
                  <c:v>194.49800000000022</c:v>
                </c:pt>
                <c:pt idx="391">
                  <c:v>194.99800000000022</c:v>
                </c:pt>
                <c:pt idx="392">
                  <c:v>195.49800000000022</c:v>
                </c:pt>
                <c:pt idx="393">
                  <c:v>195.99700000000024</c:v>
                </c:pt>
                <c:pt idx="394">
                  <c:v>196.49700000000024</c:v>
                </c:pt>
                <c:pt idx="395">
                  <c:v>197.00100000000026</c:v>
                </c:pt>
                <c:pt idx="396">
                  <c:v>197.50100000000029</c:v>
                </c:pt>
                <c:pt idx="397">
                  <c:v>198.00100000000029</c:v>
                </c:pt>
                <c:pt idx="398">
                  <c:v>198.50000000000031</c:v>
                </c:pt>
                <c:pt idx="399">
                  <c:v>199.00000000000034</c:v>
                </c:pt>
                <c:pt idx="400">
                  <c:v>199.50000000000034</c:v>
                </c:pt>
                <c:pt idx="401">
                  <c:v>200.00000000000034</c:v>
                </c:pt>
                <c:pt idx="402">
                  <c:v>200.50000000000034</c:v>
                </c:pt>
                <c:pt idx="403">
                  <c:v>200.99900000000036</c:v>
                </c:pt>
                <c:pt idx="404">
                  <c:v>201.49900000000039</c:v>
                </c:pt>
                <c:pt idx="405">
                  <c:v>201.99900000000039</c:v>
                </c:pt>
                <c:pt idx="406">
                  <c:v>202.49900000000039</c:v>
                </c:pt>
                <c:pt idx="407">
                  <c:v>202.99800000000042</c:v>
                </c:pt>
                <c:pt idx="408">
                  <c:v>203.49800000000045</c:v>
                </c:pt>
                <c:pt idx="409">
                  <c:v>203.99800000000045</c:v>
                </c:pt>
                <c:pt idx="410">
                  <c:v>204.49800000000045</c:v>
                </c:pt>
                <c:pt idx="411">
                  <c:v>204.99700000000047</c:v>
                </c:pt>
                <c:pt idx="412">
                  <c:v>205.49700000000047</c:v>
                </c:pt>
                <c:pt idx="413">
                  <c:v>206.50100000000049</c:v>
                </c:pt>
                <c:pt idx="414">
                  <c:v>207.00100000000052</c:v>
                </c:pt>
                <c:pt idx="415">
                  <c:v>207.50100000000052</c:v>
                </c:pt>
                <c:pt idx="416">
                  <c:v>208.00000000000054</c:v>
                </c:pt>
                <c:pt idx="417">
                  <c:v>208.50000000000057</c:v>
                </c:pt>
                <c:pt idx="418">
                  <c:v>209.00000000000057</c:v>
                </c:pt>
                <c:pt idx="419">
                  <c:v>209.50000000000057</c:v>
                </c:pt>
                <c:pt idx="420">
                  <c:v>210.00000000000057</c:v>
                </c:pt>
                <c:pt idx="421">
                  <c:v>210.49900000000059</c:v>
                </c:pt>
                <c:pt idx="422">
                  <c:v>210.99900000000062</c:v>
                </c:pt>
                <c:pt idx="423">
                  <c:v>211.49900000000062</c:v>
                </c:pt>
                <c:pt idx="424">
                  <c:v>211.99900000000062</c:v>
                </c:pt>
                <c:pt idx="425">
                  <c:v>212.49800000000064</c:v>
                </c:pt>
                <c:pt idx="426">
                  <c:v>212.99800000000067</c:v>
                </c:pt>
                <c:pt idx="427">
                  <c:v>213.49800000000067</c:v>
                </c:pt>
                <c:pt idx="428">
                  <c:v>213.99800000000067</c:v>
                </c:pt>
                <c:pt idx="429">
                  <c:v>214.4970000000007</c:v>
                </c:pt>
                <c:pt idx="430">
                  <c:v>214.9970000000007</c:v>
                </c:pt>
                <c:pt idx="431">
                  <c:v>215.50100000000072</c:v>
                </c:pt>
                <c:pt idx="432">
                  <c:v>216.00100000000074</c:v>
                </c:pt>
                <c:pt idx="433">
                  <c:v>216.50100000000074</c:v>
                </c:pt>
                <c:pt idx="434">
                  <c:v>217.00100000000074</c:v>
                </c:pt>
                <c:pt idx="435">
                  <c:v>217.50000000000077</c:v>
                </c:pt>
                <c:pt idx="436">
                  <c:v>218.0000000000008</c:v>
                </c:pt>
                <c:pt idx="437">
                  <c:v>218.5000000000008</c:v>
                </c:pt>
                <c:pt idx="438">
                  <c:v>219.0000000000008</c:v>
                </c:pt>
                <c:pt idx="439">
                  <c:v>219.49900000000082</c:v>
                </c:pt>
                <c:pt idx="440">
                  <c:v>219.99900000000085</c:v>
                </c:pt>
                <c:pt idx="441">
                  <c:v>220.49900000000085</c:v>
                </c:pt>
                <c:pt idx="442">
                  <c:v>220.99900000000085</c:v>
                </c:pt>
                <c:pt idx="443">
                  <c:v>221.49900000000085</c:v>
                </c:pt>
                <c:pt idx="444">
                  <c:v>221.99800000000087</c:v>
                </c:pt>
                <c:pt idx="445">
                  <c:v>222.4980000000009</c:v>
                </c:pt>
                <c:pt idx="446">
                  <c:v>222.9980000000009</c:v>
                </c:pt>
                <c:pt idx="447">
                  <c:v>223.4980000000009</c:v>
                </c:pt>
                <c:pt idx="448">
                  <c:v>223.99700000000092</c:v>
                </c:pt>
                <c:pt idx="449">
                  <c:v>224.49700000000092</c:v>
                </c:pt>
                <c:pt idx="450">
                  <c:v>225.00100000000094</c:v>
                </c:pt>
                <c:pt idx="451">
                  <c:v>225.50100000000097</c:v>
                </c:pt>
                <c:pt idx="452">
                  <c:v>226.00100000000097</c:v>
                </c:pt>
                <c:pt idx="453">
                  <c:v>226.50100000000097</c:v>
                </c:pt>
                <c:pt idx="454">
                  <c:v>227.00000000000099</c:v>
                </c:pt>
                <c:pt idx="455">
                  <c:v>227.50000000000102</c:v>
                </c:pt>
                <c:pt idx="456">
                  <c:v>228.00000000000102</c:v>
                </c:pt>
                <c:pt idx="457">
                  <c:v>228.50000000000102</c:v>
                </c:pt>
                <c:pt idx="458">
                  <c:v>228.99900000000105</c:v>
                </c:pt>
                <c:pt idx="459">
                  <c:v>229.49900000000108</c:v>
                </c:pt>
                <c:pt idx="460">
                  <c:v>229.99900000000108</c:v>
                </c:pt>
                <c:pt idx="461">
                  <c:v>230.49900000000108</c:v>
                </c:pt>
                <c:pt idx="462">
                  <c:v>230.9980000000011</c:v>
                </c:pt>
                <c:pt idx="463">
                  <c:v>231.49800000000113</c:v>
                </c:pt>
                <c:pt idx="464">
                  <c:v>231.99800000000113</c:v>
                </c:pt>
                <c:pt idx="465">
                  <c:v>232.49800000000113</c:v>
                </c:pt>
                <c:pt idx="466">
                  <c:v>232.99800000000113</c:v>
                </c:pt>
                <c:pt idx="467">
                  <c:v>233.49700000000115</c:v>
                </c:pt>
                <c:pt idx="468">
                  <c:v>234.00100000000117</c:v>
                </c:pt>
                <c:pt idx="469">
                  <c:v>234.5010000000012</c:v>
                </c:pt>
                <c:pt idx="470">
                  <c:v>235.0010000000012</c:v>
                </c:pt>
                <c:pt idx="471">
                  <c:v>235.5010000000012</c:v>
                </c:pt>
                <c:pt idx="472">
                  <c:v>236.00000000000122</c:v>
                </c:pt>
                <c:pt idx="473">
                  <c:v>236.50000000000125</c:v>
                </c:pt>
                <c:pt idx="474">
                  <c:v>237.00000000000125</c:v>
                </c:pt>
                <c:pt idx="475">
                  <c:v>237.50000000000125</c:v>
                </c:pt>
                <c:pt idx="476">
                  <c:v>238.00000000000125</c:v>
                </c:pt>
                <c:pt idx="477">
                  <c:v>238.49900000000127</c:v>
                </c:pt>
                <c:pt idx="478">
                  <c:v>238.9990000000013</c:v>
                </c:pt>
                <c:pt idx="479">
                  <c:v>239.4990000000013</c:v>
                </c:pt>
                <c:pt idx="480">
                  <c:v>239.9990000000013</c:v>
                </c:pt>
                <c:pt idx="481">
                  <c:v>240.49800000000133</c:v>
                </c:pt>
                <c:pt idx="482">
                  <c:v>240.99800000000135</c:v>
                </c:pt>
                <c:pt idx="483">
                  <c:v>241.49800000000135</c:v>
                </c:pt>
                <c:pt idx="484">
                  <c:v>241.99800000000135</c:v>
                </c:pt>
                <c:pt idx="485">
                  <c:v>242.49700000000138</c:v>
                </c:pt>
                <c:pt idx="486">
                  <c:v>242.99700000000138</c:v>
                </c:pt>
                <c:pt idx="487">
                  <c:v>243.5010000000014</c:v>
                </c:pt>
                <c:pt idx="488">
                  <c:v>244.00100000000143</c:v>
                </c:pt>
                <c:pt idx="489">
                  <c:v>244.50100000000143</c:v>
                </c:pt>
                <c:pt idx="490">
                  <c:v>245.00100000000143</c:v>
                </c:pt>
                <c:pt idx="491">
                  <c:v>245.50000000000145</c:v>
                </c:pt>
              </c:numCache>
            </c:numRef>
          </c:xVal>
          <c:yVal>
            <c:numRef>
              <c:f>'Surface Line Modified'!$D$2:$D$493</c:f>
              <c:numCache>
                <c:formatCode>General</c:formatCode>
                <c:ptCount val="492"/>
                <c:pt idx="0">
                  <c:v>-11.122999999999999</c:v>
                </c:pt>
                <c:pt idx="1">
                  <c:v>-11.105</c:v>
                </c:pt>
                <c:pt idx="2">
                  <c:v>-11.098000000000001</c:v>
                </c:pt>
                <c:pt idx="3">
                  <c:v>-11.11</c:v>
                </c:pt>
                <c:pt idx="4">
                  <c:v>-11.061</c:v>
                </c:pt>
                <c:pt idx="5">
                  <c:v>-11.055</c:v>
                </c:pt>
                <c:pt idx="6">
                  <c:v>-11.032</c:v>
                </c:pt>
                <c:pt idx="7">
                  <c:v>-11.045</c:v>
                </c:pt>
                <c:pt idx="8">
                  <c:v>-11.026999999999999</c:v>
                </c:pt>
                <c:pt idx="9">
                  <c:v>-11.032999999999999</c:v>
                </c:pt>
                <c:pt idx="10">
                  <c:v>-11.007999999999999</c:v>
                </c:pt>
                <c:pt idx="11">
                  <c:v>-10.988</c:v>
                </c:pt>
                <c:pt idx="12">
                  <c:v>-10.973000000000001</c:v>
                </c:pt>
                <c:pt idx="13">
                  <c:v>-10.919</c:v>
                </c:pt>
                <c:pt idx="14">
                  <c:v>-10.872999999999999</c:v>
                </c:pt>
                <c:pt idx="15">
                  <c:v>-10.882</c:v>
                </c:pt>
                <c:pt idx="16">
                  <c:v>-10.832000000000001</c:v>
                </c:pt>
                <c:pt idx="17">
                  <c:v>-10.772</c:v>
                </c:pt>
                <c:pt idx="18">
                  <c:v>-10.73</c:v>
                </c:pt>
                <c:pt idx="19">
                  <c:v>-10.670999999999999</c:v>
                </c:pt>
                <c:pt idx="20">
                  <c:v>-10.622</c:v>
                </c:pt>
                <c:pt idx="21">
                  <c:v>-10.569000000000001</c:v>
                </c:pt>
                <c:pt idx="22">
                  <c:v>-10.513999999999999</c:v>
                </c:pt>
                <c:pt idx="23">
                  <c:v>-10.47</c:v>
                </c:pt>
                <c:pt idx="24">
                  <c:v>-10.422000000000001</c:v>
                </c:pt>
                <c:pt idx="25">
                  <c:v>-10.401</c:v>
                </c:pt>
                <c:pt idx="26">
                  <c:v>-10</c:v>
                </c:pt>
                <c:pt idx="27">
                  <c:v>-10</c:v>
                </c:pt>
                <c:pt idx="28">
                  <c:v>-10</c:v>
                </c:pt>
                <c:pt idx="29">
                  <c:v>-10</c:v>
                </c:pt>
                <c:pt idx="30">
                  <c:v>-10</c:v>
                </c:pt>
                <c:pt idx="31">
                  <c:v>-9.6259999999999994</c:v>
                </c:pt>
                <c:pt idx="32">
                  <c:v>-9.1389999999999993</c:v>
                </c:pt>
                <c:pt idx="33">
                  <c:v>-9</c:v>
                </c:pt>
                <c:pt idx="34">
                  <c:v>-9</c:v>
                </c:pt>
                <c:pt idx="35">
                  <c:v>-9</c:v>
                </c:pt>
                <c:pt idx="36">
                  <c:v>-9</c:v>
                </c:pt>
                <c:pt idx="37">
                  <c:v>-9</c:v>
                </c:pt>
                <c:pt idx="38">
                  <c:v>-9</c:v>
                </c:pt>
                <c:pt idx="39">
                  <c:v>-9</c:v>
                </c:pt>
                <c:pt idx="40">
                  <c:v>-9</c:v>
                </c:pt>
                <c:pt idx="41">
                  <c:v>-9</c:v>
                </c:pt>
                <c:pt idx="42">
                  <c:v>-9</c:v>
                </c:pt>
                <c:pt idx="43">
                  <c:v>-9</c:v>
                </c:pt>
                <c:pt idx="44">
                  <c:v>-9</c:v>
                </c:pt>
                <c:pt idx="45">
                  <c:v>-9</c:v>
                </c:pt>
                <c:pt idx="46">
                  <c:v>-9</c:v>
                </c:pt>
                <c:pt idx="47">
                  <c:v>-9.3620000000000001</c:v>
                </c:pt>
                <c:pt idx="48">
                  <c:v>-9.33</c:v>
                </c:pt>
                <c:pt idx="49">
                  <c:v>-9.2919999999999998</c:v>
                </c:pt>
                <c:pt idx="50">
                  <c:v>-9.2490000000000006</c:v>
                </c:pt>
                <c:pt idx="51">
                  <c:v>-9.2040000000000006</c:v>
                </c:pt>
                <c:pt idx="52">
                  <c:v>-9.1539999999999999</c:v>
                </c:pt>
                <c:pt idx="53">
                  <c:v>-9.1050000000000004</c:v>
                </c:pt>
                <c:pt idx="54">
                  <c:v>-9.0649999999999995</c:v>
                </c:pt>
                <c:pt idx="55">
                  <c:v>-9.0079999999999991</c:v>
                </c:pt>
                <c:pt idx="56">
                  <c:v>-8.9489999999999998</c:v>
                </c:pt>
                <c:pt idx="57">
                  <c:v>-8.8979999999999997</c:v>
                </c:pt>
                <c:pt idx="58">
                  <c:v>-8.8439999999999994</c:v>
                </c:pt>
                <c:pt idx="59">
                  <c:v>-8.7870000000000008</c:v>
                </c:pt>
                <c:pt idx="60">
                  <c:v>-8.7360000000000007</c:v>
                </c:pt>
                <c:pt idx="61">
                  <c:v>-8.6880000000000006</c:v>
                </c:pt>
                <c:pt idx="62">
                  <c:v>-8.6370000000000005</c:v>
                </c:pt>
                <c:pt idx="63">
                  <c:v>-8.5820000000000007</c:v>
                </c:pt>
                <c:pt idx="64">
                  <c:v>-8.5250000000000004</c:v>
                </c:pt>
                <c:pt idx="65">
                  <c:v>-8.4670000000000005</c:v>
                </c:pt>
                <c:pt idx="66">
                  <c:v>-8.4160000000000004</c:v>
                </c:pt>
                <c:pt idx="67">
                  <c:v>-8.3680000000000003</c:v>
                </c:pt>
                <c:pt idx="68">
                  <c:v>-8.3070000000000004</c:v>
                </c:pt>
                <c:pt idx="69">
                  <c:v>-8.266</c:v>
                </c:pt>
                <c:pt idx="70">
                  <c:v>-8.23</c:v>
                </c:pt>
                <c:pt idx="71">
                  <c:v>-8.1869999999999994</c:v>
                </c:pt>
                <c:pt idx="72">
                  <c:v>-8.1649999999999991</c:v>
                </c:pt>
                <c:pt idx="73">
                  <c:v>-8.1379999999999999</c:v>
                </c:pt>
                <c:pt idx="74">
                  <c:v>-8.1880000000000006</c:v>
                </c:pt>
                <c:pt idx="75">
                  <c:v>-8.2550000000000008</c:v>
                </c:pt>
                <c:pt idx="76">
                  <c:v>-8.16</c:v>
                </c:pt>
                <c:pt idx="77">
                  <c:v>-7.9809999999999999</c:v>
                </c:pt>
                <c:pt idx="78">
                  <c:v>-7.5490000000000004</c:v>
                </c:pt>
                <c:pt idx="79">
                  <c:v>-7.0960000000000001</c:v>
                </c:pt>
                <c:pt idx="80">
                  <c:v>-6.9930000000000003</c:v>
                </c:pt>
                <c:pt idx="81">
                  <c:v>-6.9420000000000002</c:v>
                </c:pt>
                <c:pt idx="82">
                  <c:v>-6.8630000000000004</c:v>
                </c:pt>
                <c:pt idx="83">
                  <c:v>-6.82</c:v>
                </c:pt>
                <c:pt idx="84">
                  <c:v>-6.78</c:v>
                </c:pt>
                <c:pt idx="85">
                  <c:v>-6.7110000000000003</c:v>
                </c:pt>
                <c:pt idx="86">
                  <c:v>-6.6479999999999997</c:v>
                </c:pt>
                <c:pt idx="87">
                  <c:v>-6.617</c:v>
                </c:pt>
                <c:pt idx="88">
                  <c:v>-6.5990000000000002</c:v>
                </c:pt>
                <c:pt idx="89">
                  <c:v>-6.585</c:v>
                </c:pt>
                <c:pt idx="90">
                  <c:v>-6.56</c:v>
                </c:pt>
                <c:pt idx="91">
                  <c:v>-6.5430000000000001</c:v>
                </c:pt>
                <c:pt idx="92">
                  <c:v>-6.5270000000000001</c:v>
                </c:pt>
                <c:pt idx="93">
                  <c:v>-6.508</c:v>
                </c:pt>
                <c:pt idx="94">
                  <c:v>-6.4889999999999999</c:v>
                </c:pt>
                <c:pt idx="95">
                  <c:v>-6.4729999999999999</c:v>
                </c:pt>
                <c:pt idx="96">
                  <c:v>-6.45</c:v>
                </c:pt>
                <c:pt idx="97">
                  <c:v>-6.423</c:v>
                </c:pt>
                <c:pt idx="98">
                  <c:v>-6.3940000000000001</c:v>
                </c:pt>
                <c:pt idx="99">
                  <c:v>-6.3659999999999997</c:v>
                </c:pt>
                <c:pt idx="100">
                  <c:v>-6.3479999999999999</c:v>
                </c:pt>
                <c:pt idx="101">
                  <c:v>-6.3230000000000004</c:v>
                </c:pt>
                <c:pt idx="102">
                  <c:v>-6.3070000000000004</c:v>
                </c:pt>
                <c:pt idx="103">
                  <c:v>-6.2969999999999997</c:v>
                </c:pt>
                <c:pt idx="104">
                  <c:v>-6.2880000000000003</c:v>
                </c:pt>
                <c:pt idx="105">
                  <c:v>-6.274</c:v>
                </c:pt>
                <c:pt idx="106">
                  <c:v>-6.2380000000000004</c:v>
                </c:pt>
                <c:pt idx="107">
                  <c:v>-6.2119999999999997</c:v>
                </c:pt>
                <c:pt idx="108">
                  <c:v>-6.1710000000000003</c:v>
                </c:pt>
                <c:pt idx="109">
                  <c:v>-6.12</c:v>
                </c:pt>
                <c:pt idx="110">
                  <c:v>-6.0720000000000001</c:v>
                </c:pt>
                <c:pt idx="111">
                  <c:v>-5.9720000000000004</c:v>
                </c:pt>
                <c:pt idx="112">
                  <c:v>-5.8860000000000001</c:v>
                </c:pt>
                <c:pt idx="113">
                  <c:v>-5.8380000000000001</c:v>
                </c:pt>
                <c:pt idx="114">
                  <c:v>-5.7640000000000002</c:v>
                </c:pt>
                <c:pt idx="115">
                  <c:v>-5.71</c:v>
                </c:pt>
                <c:pt idx="116">
                  <c:v>-5.7009999999999996</c:v>
                </c:pt>
                <c:pt idx="117">
                  <c:v>-5.665</c:v>
                </c:pt>
                <c:pt idx="118">
                  <c:v>-5.54</c:v>
                </c:pt>
                <c:pt idx="119">
                  <c:v>-5.3120000000000003</c:v>
                </c:pt>
                <c:pt idx="120">
                  <c:v>-4.968</c:v>
                </c:pt>
                <c:pt idx="121">
                  <c:v>-4.6989999999999998</c:v>
                </c:pt>
                <c:pt idx="122">
                  <c:v>-4.5529999999999999</c:v>
                </c:pt>
                <c:pt idx="123">
                  <c:v>-4.5279999999999996</c:v>
                </c:pt>
                <c:pt idx="124">
                  <c:v>-4.556</c:v>
                </c:pt>
                <c:pt idx="125">
                  <c:v>-4.4969999999999999</c:v>
                </c:pt>
                <c:pt idx="126">
                  <c:v>-4.4039999999999999</c:v>
                </c:pt>
                <c:pt idx="127">
                  <c:v>-4.3150000000000004</c:v>
                </c:pt>
                <c:pt idx="128">
                  <c:v>-4.1539999999999999</c:v>
                </c:pt>
                <c:pt idx="129">
                  <c:v>-3.9329999999999998</c:v>
                </c:pt>
                <c:pt idx="130">
                  <c:v>-3.7850000000000001</c:v>
                </c:pt>
                <c:pt idx="131">
                  <c:v>-3.7549999999999999</c:v>
                </c:pt>
                <c:pt idx="132">
                  <c:v>-3.7679999999999998</c:v>
                </c:pt>
                <c:pt idx="133">
                  <c:v>-3.778</c:v>
                </c:pt>
                <c:pt idx="134">
                  <c:v>-3.7639999999999998</c:v>
                </c:pt>
                <c:pt idx="135">
                  <c:v>-3.6960000000000002</c:v>
                </c:pt>
                <c:pt idx="136">
                  <c:v>-3.581</c:v>
                </c:pt>
                <c:pt idx="137">
                  <c:v>-3.476</c:v>
                </c:pt>
                <c:pt idx="138">
                  <c:v>-3.4279999999999999</c:v>
                </c:pt>
                <c:pt idx="139">
                  <c:v>-3.39</c:v>
                </c:pt>
                <c:pt idx="140">
                  <c:v>-3.3170000000000002</c:v>
                </c:pt>
                <c:pt idx="141">
                  <c:v>-3.2629999999999999</c:v>
                </c:pt>
                <c:pt idx="142">
                  <c:v>-3.2229999999999999</c:v>
                </c:pt>
                <c:pt idx="143">
                  <c:v>-3.1549999999999998</c:v>
                </c:pt>
                <c:pt idx="144">
                  <c:v>-3.089</c:v>
                </c:pt>
                <c:pt idx="145">
                  <c:v>-3.0329999999999999</c:v>
                </c:pt>
                <c:pt idx="146">
                  <c:v>-2.9769999999999999</c:v>
                </c:pt>
                <c:pt idx="147">
                  <c:v>-2.9409999999999998</c:v>
                </c:pt>
                <c:pt idx="148">
                  <c:v>-2.8929999999999998</c:v>
                </c:pt>
                <c:pt idx="149">
                  <c:v>-2.863</c:v>
                </c:pt>
                <c:pt idx="150">
                  <c:v>-2.8540000000000001</c:v>
                </c:pt>
                <c:pt idx="151">
                  <c:v>-2.8210000000000002</c:v>
                </c:pt>
                <c:pt idx="152">
                  <c:v>-2.8250000000000002</c:v>
                </c:pt>
                <c:pt idx="153">
                  <c:v>-2.81</c:v>
                </c:pt>
                <c:pt idx="154">
                  <c:v>-2.7879999999999998</c:v>
                </c:pt>
                <c:pt idx="155">
                  <c:v>-2.7719999999999998</c:v>
                </c:pt>
                <c:pt idx="156">
                  <c:v>-2.7610000000000001</c:v>
                </c:pt>
                <c:pt idx="157">
                  <c:v>-2.7549999999999999</c:v>
                </c:pt>
                <c:pt idx="158">
                  <c:v>-2.7429999999999999</c:v>
                </c:pt>
                <c:pt idx="159">
                  <c:v>-2.7149999999999999</c:v>
                </c:pt>
                <c:pt idx="160">
                  <c:v>-2.6629999999999998</c:v>
                </c:pt>
                <c:pt idx="161">
                  <c:v>-2.5539999999999998</c:v>
                </c:pt>
                <c:pt idx="162">
                  <c:v>-2.4470000000000001</c:v>
                </c:pt>
                <c:pt idx="163">
                  <c:v>-2.4129999999999998</c:v>
                </c:pt>
                <c:pt idx="164">
                  <c:v>-2.444</c:v>
                </c:pt>
                <c:pt idx="165">
                  <c:v>-2.4740000000000002</c:v>
                </c:pt>
                <c:pt idx="166">
                  <c:v>-2.5009999999999999</c:v>
                </c:pt>
                <c:pt idx="167">
                  <c:v>-2.5219999999999998</c:v>
                </c:pt>
                <c:pt idx="168">
                  <c:v>-2.524</c:v>
                </c:pt>
                <c:pt idx="169">
                  <c:v>-2.5089999999999999</c:v>
                </c:pt>
                <c:pt idx="170">
                  <c:v>-2.4929999999999999</c:v>
                </c:pt>
                <c:pt idx="171">
                  <c:v>-2.4670000000000001</c:v>
                </c:pt>
                <c:pt idx="172">
                  <c:v>-2.4359999999999999</c:v>
                </c:pt>
                <c:pt idx="173">
                  <c:v>-2.4060000000000001</c:v>
                </c:pt>
                <c:pt idx="174">
                  <c:v>-2.38</c:v>
                </c:pt>
                <c:pt idx="175">
                  <c:v>-2.3519999999999999</c:v>
                </c:pt>
                <c:pt idx="176">
                  <c:v>-2.3109999999999999</c:v>
                </c:pt>
                <c:pt idx="177">
                  <c:v>-2.2669999999999999</c:v>
                </c:pt>
                <c:pt idx="178">
                  <c:v>-2.2189999999999999</c:v>
                </c:pt>
                <c:pt idx="179">
                  <c:v>-2.157</c:v>
                </c:pt>
                <c:pt idx="180">
                  <c:v>-2.0979999999999999</c:v>
                </c:pt>
                <c:pt idx="181">
                  <c:v>-2.0659999999999998</c:v>
                </c:pt>
                <c:pt idx="182">
                  <c:v>-2.044</c:v>
                </c:pt>
                <c:pt idx="183">
                  <c:v>-2.0019999999999998</c:v>
                </c:pt>
                <c:pt idx="184">
                  <c:v>-1.9350000000000001</c:v>
                </c:pt>
                <c:pt idx="185">
                  <c:v>-1.853</c:v>
                </c:pt>
                <c:pt idx="186">
                  <c:v>-1.788</c:v>
                </c:pt>
                <c:pt idx="187">
                  <c:v>-1.7629999999999999</c:v>
                </c:pt>
                <c:pt idx="188">
                  <c:v>-1.754</c:v>
                </c:pt>
                <c:pt idx="189">
                  <c:v>-1.72</c:v>
                </c:pt>
                <c:pt idx="190">
                  <c:v>-1.671</c:v>
                </c:pt>
                <c:pt idx="191">
                  <c:v>-1.68</c:v>
                </c:pt>
                <c:pt idx="192">
                  <c:v>-1.629</c:v>
                </c:pt>
                <c:pt idx="193">
                  <c:v>-1.613</c:v>
                </c:pt>
                <c:pt idx="194">
                  <c:v>-1.5740000000000001</c:v>
                </c:pt>
                <c:pt idx="195">
                  <c:v>-1.5349999999999999</c:v>
                </c:pt>
                <c:pt idx="196">
                  <c:v>-1.5009999999999999</c:v>
                </c:pt>
                <c:pt idx="197">
                  <c:v>-1.4810000000000001</c:v>
                </c:pt>
                <c:pt idx="198">
                  <c:v>-1.4430000000000001</c:v>
                </c:pt>
                <c:pt idx="199">
                  <c:v>-1.42</c:v>
                </c:pt>
                <c:pt idx="200">
                  <c:v>-1.365</c:v>
                </c:pt>
                <c:pt idx="201">
                  <c:v>-1.325</c:v>
                </c:pt>
                <c:pt idx="202">
                  <c:v>-1.2729999999999999</c:v>
                </c:pt>
                <c:pt idx="203">
                  <c:v>-1.1870000000000001</c:v>
                </c:pt>
                <c:pt idx="204">
                  <c:v>-1.133</c:v>
                </c:pt>
                <c:pt idx="205">
                  <c:v>-1.107</c:v>
                </c:pt>
                <c:pt idx="206">
                  <c:v>-1.0740000000000001</c:v>
                </c:pt>
                <c:pt idx="207">
                  <c:v>-1.006</c:v>
                </c:pt>
                <c:pt idx="208">
                  <c:v>-0.96499999999999997</c:v>
                </c:pt>
                <c:pt idx="209">
                  <c:v>-0.93899999999999995</c:v>
                </c:pt>
                <c:pt idx="210">
                  <c:v>-0.83899999999999997</c:v>
                </c:pt>
                <c:pt idx="211">
                  <c:v>-0.745</c:v>
                </c:pt>
                <c:pt idx="212">
                  <c:v>-0.626</c:v>
                </c:pt>
                <c:pt idx="213">
                  <c:v>-0.51200000000000001</c:v>
                </c:pt>
                <c:pt idx="214">
                  <c:v>-0.32200000000000001</c:v>
                </c:pt>
                <c:pt idx="215">
                  <c:v>-0.24</c:v>
                </c:pt>
                <c:pt idx="216">
                  <c:v>0.70799999999999996</c:v>
                </c:pt>
                <c:pt idx="217">
                  <c:v>0.73199999999999998</c:v>
                </c:pt>
                <c:pt idx="218">
                  <c:v>0.81100000000000005</c:v>
                </c:pt>
                <c:pt idx="219">
                  <c:v>0.85599999999999998</c:v>
                </c:pt>
                <c:pt idx="220">
                  <c:v>0.86499999999999999</c:v>
                </c:pt>
                <c:pt idx="221">
                  <c:v>1.0429999999999999</c:v>
                </c:pt>
                <c:pt idx="222">
                  <c:v>1.2450000000000001</c:v>
                </c:pt>
                <c:pt idx="223">
                  <c:v>1.472</c:v>
                </c:pt>
                <c:pt idx="224">
                  <c:v>1.619</c:v>
                </c:pt>
                <c:pt idx="225">
                  <c:v>1.6819999999999999</c:v>
                </c:pt>
                <c:pt idx="226">
                  <c:v>1.7070000000000001</c:v>
                </c:pt>
                <c:pt idx="227">
                  <c:v>1.7090000000000001</c:v>
                </c:pt>
                <c:pt idx="228">
                  <c:v>1.7290000000000001</c:v>
                </c:pt>
                <c:pt idx="229">
                  <c:v>1.7529999999999999</c:v>
                </c:pt>
                <c:pt idx="230">
                  <c:v>1.756</c:v>
                </c:pt>
                <c:pt idx="231">
                  <c:v>1.758</c:v>
                </c:pt>
                <c:pt idx="232">
                  <c:v>1.7450000000000001</c:v>
                </c:pt>
                <c:pt idx="233">
                  <c:v>1.7430000000000001</c:v>
                </c:pt>
                <c:pt idx="234">
                  <c:v>1.758</c:v>
                </c:pt>
                <c:pt idx="235">
                  <c:v>1.744</c:v>
                </c:pt>
                <c:pt idx="236">
                  <c:v>1.7190000000000001</c:v>
                </c:pt>
                <c:pt idx="237">
                  <c:v>1.7270000000000001</c:v>
                </c:pt>
                <c:pt idx="238">
                  <c:v>1.722</c:v>
                </c:pt>
                <c:pt idx="239">
                  <c:v>1.7190000000000001</c:v>
                </c:pt>
                <c:pt idx="240">
                  <c:v>1.7230000000000001</c:v>
                </c:pt>
                <c:pt idx="241">
                  <c:v>1.7270000000000001</c:v>
                </c:pt>
                <c:pt idx="242">
                  <c:v>1.7250000000000001</c:v>
                </c:pt>
                <c:pt idx="243">
                  <c:v>1.726</c:v>
                </c:pt>
                <c:pt idx="244">
                  <c:v>1.72</c:v>
                </c:pt>
                <c:pt idx="245">
                  <c:v>1.7010000000000001</c:v>
                </c:pt>
                <c:pt idx="246">
                  <c:v>1.6739999999999999</c:v>
                </c:pt>
                <c:pt idx="247">
                  <c:v>1.6659999999999999</c:v>
                </c:pt>
                <c:pt idx="248">
                  <c:v>1.637</c:v>
                </c:pt>
                <c:pt idx="249">
                  <c:v>1.593</c:v>
                </c:pt>
                <c:pt idx="250">
                  <c:v>1.5860000000000001</c:v>
                </c:pt>
                <c:pt idx="251">
                  <c:v>1.571</c:v>
                </c:pt>
                <c:pt idx="252">
                  <c:v>1.5609999999999999</c:v>
                </c:pt>
                <c:pt idx="253">
                  <c:v>1.556</c:v>
                </c:pt>
                <c:pt idx="254">
                  <c:v>1.5349999999999999</c:v>
                </c:pt>
                <c:pt idx="255">
                  <c:v>1.5209999999999999</c:v>
                </c:pt>
                <c:pt idx="256">
                  <c:v>1.5269999999999999</c:v>
                </c:pt>
                <c:pt idx="257">
                  <c:v>1.528</c:v>
                </c:pt>
                <c:pt idx="258">
                  <c:v>1.524</c:v>
                </c:pt>
                <c:pt idx="259">
                  <c:v>1.524</c:v>
                </c:pt>
                <c:pt idx="260">
                  <c:v>1.522</c:v>
                </c:pt>
                <c:pt idx="261">
                  <c:v>1.5189999999999999</c:v>
                </c:pt>
                <c:pt idx="262">
                  <c:v>1.5169999999999999</c:v>
                </c:pt>
                <c:pt idx="263">
                  <c:v>1.5009999999999999</c:v>
                </c:pt>
                <c:pt idx="264">
                  <c:v>1.4870000000000001</c:v>
                </c:pt>
                <c:pt idx="265">
                  <c:v>1.4750000000000001</c:v>
                </c:pt>
                <c:pt idx="266">
                  <c:v>1.476</c:v>
                </c:pt>
                <c:pt idx="267">
                  <c:v>1.484</c:v>
                </c:pt>
                <c:pt idx="268">
                  <c:v>1.4650000000000001</c:v>
                </c:pt>
                <c:pt idx="269">
                  <c:v>1.4810000000000001</c:v>
                </c:pt>
                <c:pt idx="270">
                  <c:v>1.47</c:v>
                </c:pt>
                <c:pt idx="271">
                  <c:v>1.4510000000000001</c:v>
                </c:pt>
                <c:pt idx="272">
                  <c:v>1.4330000000000001</c:v>
                </c:pt>
                <c:pt idx="273">
                  <c:v>1.4670000000000001</c:v>
                </c:pt>
                <c:pt idx="274">
                  <c:v>1.4810000000000001</c:v>
                </c:pt>
                <c:pt idx="275">
                  <c:v>1.468</c:v>
                </c:pt>
                <c:pt idx="276">
                  <c:v>1.4670000000000001</c:v>
                </c:pt>
                <c:pt idx="277">
                  <c:v>1.4770000000000001</c:v>
                </c:pt>
                <c:pt idx="278">
                  <c:v>1.4870000000000001</c:v>
                </c:pt>
                <c:pt idx="279">
                  <c:v>1.5</c:v>
                </c:pt>
                <c:pt idx="280">
                  <c:v>1.4930000000000001</c:v>
                </c:pt>
                <c:pt idx="281">
                  <c:v>1.5129999999999999</c:v>
                </c:pt>
                <c:pt idx="282">
                  <c:v>1.5609999999999999</c:v>
                </c:pt>
                <c:pt idx="283">
                  <c:v>1.5880000000000001</c:v>
                </c:pt>
                <c:pt idx="284">
                  <c:v>1.6240000000000001</c:v>
                </c:pt>
                <c:pt idx="285">
                  <c:v>1.6739999999999999</c:v>
                </c:pt>
                <c:pt idx="286">
                  <c:v>1.7150000000000001</c:v>
                </c:pt>
                <c:pt idx="287">
                  <c:v>1.744</c:v>
                </c:pt>
                <c:pt idx="288">
                  <c:v>1.77</c:v>
                </c:pt>
                <c:pt idx="289">
                  <c:v>1.7450000000000001</c:v>
                </c:pt>
                <c:pt idx="290">
                  <c:v>1.7330000000000001</c:v>
                </c:pt>
                <c:pt idx="291">
                  <c:v>1.758</c:v>
                </c:pt>
                <c:pt idx="292">
                  <c:v>1.74</c:v>
                </c:pt>
                <c:pt idx="293">
                  <c:v>1.7150000000000001</c:v>
                </c:pt>
                <c:pt idx="294">
                  <c:v>1.708</c:v>
                </c:pt>
                <c:pt idx="295">
                  <c:v>1.6890000000000001</c:v>
                </c:pt>
                <c:pt idx="296">
                  <c:v>1.6679999999999999</c:v>
                </c:pt>
                <c:pt idx="297">
                  <c:v>1.6639999999999999</c:v>
                </c:pt>
                <c:pt idx="298">
                  <c:v>1.633</c:v>
                </c:pt>
                <c:pt idx="299">
                  <c:v>1.607</c:v>
                </c:pt>
                <c:pt idx="300">
                  <c:v>1.5580000000000001</c:v>
                </c:pt>
                <c:pt idx="301">
                  <c:v>1.5269999999999999</c:v>
                </c:pt>
                <c:pt idx="302">
                  <c:v>1.53</c:v>
                </c:pt>
                <c:pt idx="303">
                  <c:v>1.597</c:v>
                </c:pt>
                <c:pt idx="304">
                  <c:v>1.6120000000000001</c:v>
                </c:pt>
                <c:pt idx="305">
                  <c:v>1.655</c:v>
                </c:pt>
                <c:pt idx="306">
                  <c:v>1.66</c:v>
                </c:pt>
                <c:pt idx="307">
                  <c:v>1.6659999999999999</c:v>
                </c:pt>
                <c:pt idx="308">
                  <c:v>1.6819999999999999</c:v>
                </c:pt>
                <c:pt idx="309">
                  <c:v>1.6850000000000001</c:v>
                </c:pt>
                <c:pt idx="310">
                  <c:v>1.6910000000000001</c:v>
                </c:pt>
                <c:pt idx="311">
                  <c:v>1.724</c:v>
                </c:pt>
                <c:pt idx="312">
                  <c:v>1.788</c:v>
                </c:pt>
                <c:pt idx="313">
                  <c:v>1.9039999999999999</c:v>
                </c:pt>
                <c:pt idx="314">
                  <c:v>1.869</c:v>
                </c:pt>
                <c:pt idx="315">
                  <c:v>1.837</c:v>
                </c:pt>
                <c:pt idx="316">
                  <c:v>1.8440000000000001</c:v>
                </c:pt>
                <c:pt idx="317">
                  <c:v>1.833</c:v>
                </c:pt>
                <c:pt idx="318">
                  <c:v>1.833</c:v>
                </c:pt>
                <c:pt idx="319">
                  <c:v>1.843</c:v>
                </c:pt>
                <c:pt idx="320">
                  <c:v>1.8740000000000001</c:v>
                </c:pt>
                <c:pt idx="321">
                  <c:v>1.8839999999999999</c:v>
                </c:pt>
                <c:pt idx="322">
                  <c:v>1.915</c:v>
                </c:pt>
                <c:pt idx="323">
                  <c:v>1.98</c:v>
                </c:pt>
                <c:pt idx="324">
                  <c:v>2.0710000000000002</c:v>
                </c:pt>
                <c:pt idx="325">
                  <c:v>2.2130000000000001</c:v>
                </c:pt>
                <c:pt idx="326">
                  <c:v>2.375</c:v>
                </c:pt>
                <c:pt idx="327">
                  <c:v>2.5720000000000001</c:v>
                </c:pt>
                <c:pt idx="328">
                  <c:v>2.738</c:v>
                </c:pt>
                <c:pt idx="329">
                  <c:v>2.8170000000000002</c:v>
                </c:pt>
                <c:pt idx="330">
                  <c:v>2.8239999999999998</c:v>
                </c:pt>
                <c:pt idx="331">
                  <c:v>2.8279999999999998</c:v>
                </c:pt>
                <c:pt idx="332">
                  <c:v>2.8860000000000001</c:v>
                </c:pt>
                <c:pt idx="333">
                  <c:v>2.8919999999999999</c:v>
                </c:pt>
                <c:pt idx="334">
                  <c:v>2.8330000000000002</c:v>
                </c:pt>
                <c:pt idx="335">
                  <c:v>2.8380000000000001</c:v>
                </c:pt>
                <c:pt idx="336">
                  <c:v>2.9590000000000001</c:v>
                </c:pt>
                <c:pt idx="337">
                  <c:v>3.2149999999999999</c:v>
                </c:pt>
                <c:pt idx="338">
                  <c:v>3.3780000000000001</c:v>
                </c:pt>
                <c:pt idx="339">
                  <c:v>3.5670000000000002</c:v>
                </c:pt>
                <c:pt idx="340">
                  <c:v>3.7930000000000001</c:v>
                </c:pt>
                <c:pt idx="341">
                  <c:v>4.03</c:v>
                </c:pt>
                <c:pt idx="342">
                  <c:v>4.1849999999999996</c:v>
                </c:pt>
                <c:pt idx="343">
                  <c:v>4.3739999999999997</c:v>
                </c:pt>
                <c:pt idx="344">
                  <c:v>4.5529999999999999</c:v>
                </c:pt>
                <c:pt idx="345">
                  <c:v>4.6719999999999997</c:v>
                </c:pt>
                <c:pt idx="346">
                  <c:v>4.76</c:v>
                </c:pt>
                <c:pt idx="347">
                  <c:v>4.76</c:v>
                </c:pt>
                <c:pt idx="348">
                  <c:v>4.7830000000000004</c:v>
                </c:pt>
                <c:pt idx="349">
                  <c:v>4.8310000000000004</c:v>
                </c:pt>
                <c:pt idx="350">
                  <c:v>4.8319999999999999</c:v>
                </c:pt>
                <c:pt idx="351">
                  <c:v>4.8470000000000004</c:v>
                </c:pt>
                <c:pt idx="352">
                  <c:v>4.75</c:v>
                </c:pt>
                <c:pt idx="353">
                  <c:v>4.6109999999999998</c:v>
                </c:pt>
                <c:pt idx="354">
                  <c:v>4.4630000000000001</c:v>
                </c:pt>
                <c:pt idx="355">
                  <c:v>4.3230000000000004</c:v>
                </c:pt>
                <c:pt idx="356">
                  <c:v>4.1829999999999998</c:v>
                </c:pt>
                <c:pt idx="357">
                  <c:v>3.9969999999999999</c:v>
                </c:pt>
                <c:pt idx="358">
                  <c:v>3.8250000000000002</c:v>
                </c:pt>
                <c:pt idx="359">
                  <c:v>3.6360000000000001</c:v>
                </c:pt>
                <c:pt idx="360">
                  <c:v>3.609</c:v>
                </c:pt>
                <c:pt idx="361">
                  <c:v>3.5954999999999999</c:v>
                </c:pt>
                <c:pt idx="362">
                  <c:v>3.5819999999999999</c:v>
                </c:pt>
                <c:pt idx="363">
                  <c:v>3.5685000000000002</c:v>
                </c:pt>
                <c:pt idx="364">
                  <c:v>3.5550000000000002</c:v>
                </c:pt>
                <c:pt idx="365">
                  <c:v>3.5415000000000001</c:v>
                </c:pt>
                <c:pt idx="366">
                  <c:v>3.528</c:v>
                </c:pt>
                <c:pt idx="367">
                  <c:v>3.1880000000000002</c:v>
                </c:pt>
                <c:pt idx="368">
                  <c:v>2.903</c:v>
                </c:pt>
                <c:pt idx="369">
                  <c:v>2.67</c:v>
                </c:pt>
                <c:pt idx="370">
                  <c:v>2.4009999999999998</c:v>
                </c:pt>
                <c:pt idx="371">
                  <c:v>2.0920000000000001</c:v>
                </c:pt>
                <c:pt idx="372">
                  <c:v>1.893</c:v>
                </c:pt>
                <c:pt idx="373">
                  <c:v>1.7050000000000001</c:v>
                </c:pt>
                <c:pt idx="374">
                  <c:v>1.5880000000000001</c:v>
                </c:pt>
                <c:pt idx="375">
                  <c:v>1.5269999999999999</c:v>
                </c:pt>
                <c:pt idx="376">
                  <c:v>1.34</c:v>
                </c:pt>
                <c:pt idx="377">
                  <c:v>1.167</c:v>
                </c:pt>
                <c:pt idx="378">
                  <c:v>1.1080000000000001</c:v>
                </c:pt>
                <c:pt idx="379">
                  <c:v>1.0920000000000001</c:v>
                </c:pt>
                <c:pt idx="380">
                  <c:v>1.0169999999999999</c:v>
                </c:pt>
                <c:pt idx="381">
                  <c:v>1.036</c:v>
                </c:pt>
                <c:pt idx="382">
                  <c:v>1.087</c:v>
                </c:pt>
                <c:pt idx="383">
                  <c:v>1.1379999999999999</c:v>
                </c:pt>
                <c:pt idx="384">
                  <c:v>1.1830000000000001</c:v>
                </c:pt>
                <c:pt idx="385">
                  <c:v>1.196</c:v>
                </c:pt>
                <c:pt idx="386">
                  <c:v>1.177</c:v>
                </c:pt>
                <c:pt idx="387">
                  <c:v>1.19</c:v>
                </c:pt>
                <c:pt idx="388">
                  <c:v>1.1970000000000001</c:v>
                </c:pt>
                <c:pt idx="389">
                  <c:v>1.1919999999999999</c:v>
                </c:pt>
                <c:pt idx="390">
                  <c:v>1.1819999999999999</c:v>
                </c:pt>
                <c:pt idx="391">
                  <c:v>1.1950000000000001</c:v>
                </c:pt>
                <c:pt idx="392">
                  <c:v>1.1870000000000001</c:v>
                </c:pt>
                <c:pt idx="393">
                  <c:v>1.1739999999999999</c:v>
                </c:pt>
                <c:pt idx="394">
                  <c:v>1.141</c:v>
                </c:pt>
                <c:pt idx="395">
                  <c:v>1.133</c:v>
                </c:pt>
                <c:pt idx="396">
                  <c:v>1.1240000000000001</c:v>
                </c:pt>
                <c:pt idx="397">
                  <c:v>1.087</c:v>
                </c:pt>
                <c:pt idx="398">
                  <c:v>1.0409999999999999</c:v>
                </c:pt>
                <c:pt idx="399">
                  <c:v>0.99199999999999999</c:v>
                </c:pt>
                <c:pt idx="400">
                  <c:v>0.96199999999999997</c:v>
                </c:pt>
                <c:pt idx="401">
                  <c:v>0.89300000000000002</c:v>
                </c:pt>
                <c:pt idx="402">
                  <c:v>0.83799999999999997</c:v>
                </c:pt>
                <c:pt idx="403">
                  <c:v>0.79600000000000004</c:v>
                </c:pt>
                <c:pt idx="404">
                  <c:v>0.66100000000000003</c:v>
                </c:pt>
                <c:pt idx="405">
                  <c:v>0.49</c:v>
                </c:pt>
                <c:pt idx="406">
                  <c:v>0.30499999999999999</c:v>
                </c:pt>
                <c:pt idx="407">
                  <c:v>7.2999999999999995E-2</c:v>
                </c:pt>
                <c:pt idx="408">
                  <c:v>-0.187</c:v>
                </c:pt>
                <c:pt idx="409">
                  <c:v>-0.51500000000000001</c:v>
                </c:pt>
                <c:pt idx="410">
                  <c:v>-0.83799999999999997</c:v>
                </c:pt>
                <c:pt idx="411">
                  <c:v>-1.204</c:v>
                </c:pt>
                <c:pt idx="412">
                  <c:v>-1.5549999999999999</c:v>
                </c:pt>
                <c:pt idx="413">
                  <c:v>-1.3089999999999999</c:v>
                </c:pt>
                <c:pt idx="414">
                  <c:v>-1.254</c:v>
                </c:pt>
                <c:pt idx="415">
                  <c:v>-0.91200000000000003</c:v>
                </c:pt>
                <c:pt idx="416">
                  <c:v>-0.51300000000000001</c:v>
                </c:pt>
                <c:pt idx="417">
                  <c:v>-0.16</c:v>
                </c:pt>
                <c:pt idx="418">
                  <c:v>7.0000000000000001E-3</c:v>
                </c:pt>
                <c:pt idx="419">
                  <c:v>-3.2000000000000001E-2</c:v>
                </c:pt>
                <c:pt idx="420">
                  <c:v>-2E-3</c:v>
                </c:pt>
                <c:pt idx="421">
                  <c:v>0.11</c:v>
                </c:pt>
                <c:pt idx="422">
                  <c:v>0.189</c:v>
                </c:pt>
                <c:pt idx="423">
                  <c:v>0.16700000000000001</c:v>
                </c:pt>
                <c:pt idx="424">
                  <c:v>0.158</c:v>
                </c:pt>
                <c:pt idx="425">
                  <c:v>0.19700000000000001</c:v>
                </c:pt>
                <c:pt idx="426">
                  <c:v>0.22600000000000001</c:v>
                </c:pt>
                <c:pt idx="427">
                  <c:v>0.16500000000000001</c:v>
                </c:pt>
                <c:pt idx="428">
                  <c:v>0.161</c:v>
                </c:pt>
                <c:pt idx="429">
                  <c:v>0.19500000000000001</c:v>
                </c:pt>
                <c:pt idx="430">
                  <c:v>0.16</c:v>
                </c:pt>
                <c:pt idx="431">
                  <c:v>0.188</c:v>
                </c:pt>
                <c:pt idx="432">
                  <c:v>0.156</c:v>
                </c:pt>
                <c:pt idx="433">
                  <c:v>0.105</c:v>
                </c:pt>
                <c:pt idx="434">
                  <c:v>9.6000000000000002E-2</c:v>
                </c:pt>
                <c:pt idx="435">
                  <c:v>0.14599999999999999</c:v>
                </c:pt>
                <c:pt idx="436">
                  <c:v>0.113</c:v>
                </c:pt>
                <c:pt idx="437">
                  <c:v>0.109</c:v>
                </c:pt>
                <c:pt idx="438">
                  <c:v>0.114</c:v>
                </c:pt>
                <c:pt idx="439">
                  <c:v>0.13400000000000001</c:v>
                </c:pt>
                <c:pt idx="440">
                  <c:v>0.14499999999999999</c:v>
                </c:pt>
                <c:pt idx="441">
                  <c:v>0.128</c:v>
                </c:pt>
                <c:pt idx="442">
                  <c:v>9.4E-2</c:v>
                </c:pt>
                <c:pt idx="443">
                  <c:v>9.1999999999999998E-2</c:v>
                </c:pt>
                <c:pt idx="444">
                  <c:v>0.106</c:v>
                </c:pt>
                <c:pt idx="445">
                  <c:v>0.107</c:v>
                </c:pt>
                <c:pt idx="446">
                  <c:v>7.3999999999999996E-2</c:v>
                </c:pt>
                <c:pt idx="447">
                  <c:v>5.5E-2</c:v>
                </c:pt>
                <c:pt idx="448">
                  <c:v>0.10199999999999999</c:v>
                </c:pt>
                <c:pt idx="449">
                  <c:v>8.5999999999999993E-2</c:v>
                </c:pt>
                <c:pt idx="450">
                  <c:v>6.9000000000000006E-2</c:v>
                </c:pt>
                <c:pt idx="451">
                  <c:v>6.3E-2</c:v>
                </c:pt>
                <c:pt idx="452">
                  <c:v>5.8000000000000003E-2</c:v>
                </c:pt>
                <c:pt idx="453">
                  <c:v>6.2E-2</c:v>
                </c:pt>
                <c:pt idx="454">
                  <c:v>2.8000000000000001E-2</c:v>
                </c:pt>
                <c:pt idx="455">
                  <c:v>6.6000000000000003E-2</c:v>
                </c:pt>
                <c:pt idx="456">
                  <c:v>0</c:v>
                </c:pt>
                <c:pt idx="457">
                  <c:v>0.04</c:v>
                </c:pt>
                <c:pt idx="458">
                  <c:v>6.3E-2</c:v>
                </c:pt>
                <c:pt idx="459">
                  <c:v>1.0999999999999999E-2</c:v>
                </c:pt>
                <c:pt idx="460">
                  <c:v>2.3E-2</c:v>
                </c:pt>
                <c:pt idx="461">
                  <c:v>-6.0000000000000001E-3</c:v>
                </c:pt>
                <c:pt idx="462">
                  <c:v>-6.0000000000000001E-3</c:v>
                </c:pt>
                <c:pt idx="463">
                  <c:v>4.2000000000000003E-2</c:v>
                </c:pt>
                <c:pt idx="464">
                  <c:v>7.3999999999999996E-2</c:v>
                </c:pt>
                <c:pt idx="465">
                  <c:v>4.5999999999999999E-2</c:v>
                </c:pt>
                <c:pt idx="466">
                  <c:v>5.6000000000000001E-2</c:v>
                </c:pt>
                <c:pt idx="467">
                  <c:v>4.2999999999999997E-2</c:v>
                </c:pt>
                <c:pt idx="468">
                  <c:v>3.3000000000000002E-2</c:v>
                </c:pt>
                <c:pt idx="469">
                  <c:v>3.9E-2</c:v>
                </c:pt>
                <c:pt idx="470">
                  <c:v>3.3000000000000002E-2</c:v>
                </c:pt>
                <c:pt idx="471">
                  <c:v>4.7E-2</c:v>
                </c:pt>
                <c:pt idx="472">
                  <c:v>4.7E-2</c:v>
                </c:pt>
                <c:pt idx="473">
                  <c:v>5.5E-2</c:v>
                </c:pt>
                <c:pt idx="474">
                  <c:v>4.3999999999999997E-2</c:v>
                </c:pt>
                <c:pt idx="475">
                  <c:v>4.9000000000000002E-2</c:v>
                </c:pt>
                <c:pt idx="476">
                  <c:v>5.8999999999999997E-2</c:v>
                </c:pt>
                <c:pt idx="477">
                  <c:v>2.8000000000000001E-2</c:v>
                </c:pt>
                <c:pt idx="478">
                  <c:v>-7.0000000000000001E-3</c:v>
                </c:pt>
                <c:pt idx="479">
                  <c:v>3.5000000000000003E-2</c:v>
                </c:pt>
                <c:pt idx="480">
                  <c:v>4.0000000000000001E-3</c:v>
                </c:pt>
                <c:pt idx="481">
                  <c:v>-2E-3</c:v>
                </c:pt>
                <c:pt idx="482">
                  <c:v>-2.5000000000000001E-2</c:v>
                </c:pt>
                <c:pt idx="483">
                  <c:v>-2.7E-2</c:v>
                </c:pt>
                <c:pt idx="484">
                  <c:v>7.0999999999999994E-2</c:v>
                </c:pt>
                <c:pt idx="485">
                  <c:v>4.3999999999999997E-2</c:v>
                </c:pt>
                <c:pt idx="486">
                  <c:v>-3.2000000000000001E-2</c:v>
                </c:pt>
                <c:pt idx="487">
                  <c:v>1.7000000000000001E-2</c:v>
                </c:pt>
                <c:pt idx="488">
                  <c:v>5.8000000000000003E-2</c:v>
                </c:pt>
                <c:pt idx="489">
                  <c:v>7.0000000000000007E-2</c:v>
                </c:pt>
                <c:pt idx="490">
                  <c:v>7.0000000000000001E-3</c:v>
                </c:pt>
                <c:pt idx="491">
                  <c:v>-3.9E-2</c:v>
                </c:pt>
              </c:numCache>
            </c:numRef>
          </c:yVal>
          <c:smooth val="0"/>
        </c:ser>
        <c:ser>
          <c:idx val="1"/>
          <c:order val="1"/>
          <c:tx>
            <c:v>Profile with characteristic points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circle"/>
            <c:size val="9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'Surface Line Modified'!$H$2:$H$19</c:f>
              <c:numCache>
                <c:formatCode>General</c:formatCode>
                <c:ptCount val="18"/>
                <c:pt idx="0">
                  <c:v>245.50000000000145</c:v>
                </c:pt>
                <c:pt idx="1">
                  <c:v>209.00000000000057</c:v>
                </c:pt>
                <c:pt idx="2">
                  <c:v>206.50100000000049</c:v>
                </c:pt>
                <c:pt idx="3">
                  <c:v>205.49700000000047</c:v>
                </c:pt>
                <c:pt idx="4">
                  <c:v>202.99800000000042</c:v>
                </c:pt>
                <c:pt idx="5">
                  <c:v>189.00100000000006</c:v>
                </c:pt>
                <c:pt idx="6">
                  <c:v>182.499</c:v>
                </c:pt>
                <c:pt idx="7">
                  <c:v>178.999</c:v>
                </c:pt>
                <c:pt idx="8">
                  <c:v>174.99700000000001</c:v>
                </c:pt>
                <c:pt idx="9">
                  <c:v>174.49700000000001</c:v>
                </c:pt>
                <c:pt idx="10">
                  <c:v>173.49799999999999</c:v>
                </c:pt>
                <c:pt idx="11">
                  <c:v>172.99799999999999</c:v>
                </c:pt>
                <c:pt idx="12">
                  <c:v>167.5</c:v>
                </c:pt>
                <c:pt idx="13">
                  <c:v>163.99799999999999</c:v>
                </c:pt>
                <c:pt idx="14">
                  <c:v>160</c:v>
                </c:pt>
                <c:pt idx="15">
                  <c:v>112.5</c:v>
                </c:pt>
                <c:pt idx="16">
                  <c:v>3.9980000000000002</c:v>
                </c:pt>
                <c:pt idx="17">
                  <c:v>0</c:v>
                </c:pt>
              </c:numCache>
            </c:numRef>
          </c:xVal>
          <c:yVal>
            <c:numRef>
              <c:f>'Surface Line Modified'!$I$2:$I$19</c:f>
              <c:numCache>
                <c:formatCode>General</c:formatCode>
                <c:ptCount val="18"/>
                <c:pt idx="0">
                  <c:v>-3.9E-2</c:v>
                </c:pt>
                <c:pt idx="1">
                  <c:v>7.0000000000000001E-3</c:v>
                </c:pt>
                <c:pt idx="2">
                  <c:v>-1.3089999999999999</c:v>
                </c:pt>
                <c:pt idx="3">
                  <c:v>-1.5549999999999999</c:v>
                </c:pt>
                <c:pt idx="4">
                  <c:v>7.2999999999999995E-2</c:v>
                </c:pt>
                <c:pt idx="5">
                  <c:v>1.0920000000000001</c:v>
                </c:pt>
                <c:pt idx="6">
                  <c:v>3.528</c:v>
                </c:pt>
                <c:pt idx="7">
                  <c:v>3.6360000000000001</c:v>
                </c:pt>
                <c:pt idx="8">
                  <c:v>4.8470000000000004</c:v>
                </c:pt>
                <c:pt idx="9">
                  <c:v>4.8319999999999999</c:v>
                </c:pt>
                <c:pt idx="10">
                  <c:v>4.7830000000000004</c:v>
                </c:pt>
                <c:pt idx="11">
                  <c:v>4.76</c:v>
                </c:pt>
                <c:pt idx="12">
                  <c:v>2.8380000000000001</c:v>
                </c:pt>
                <c:pt idx="13">
                  <c:v>2.738</c:v>
                </c:pt>
                <c:pt idx="14">
                  <c:v>1.8740000000000001</c:v>
                </c:pt>
                <c:pt idx="15">
                  <c:v>1.6819999999999999</c:v>
                </c:pt>
                <c:pt idx="16">
                  <c:v>-11.026999999999999</c:v>
                </c:pt>
                <c:pt idx="17">
                  <c:v>-11.122999999999999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47296"/>
        <c:axId val="121049472"/>
      </c:scatterChart>
      <c:valAx>
        <c:axId val="121047296"/>
        <c:scaling>
          <c:orientation val="minMax"/>
          <c:max val="180"/>
          <c:min val="168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Frutiger LT Std 45 Light"/>
                <a:ea typeface="Frutiger LT Std 45 Light"/>
                <a:cs typeface="Frutiger LT Std 45 Light"/>
              </a:defRPr>
            </a:pPr>
            <a:endParaRPr lang="en-US"/>
          </a:p>
        </c:txPr>
        <c:crossAx val="121049472"/>
        <c:crosses val="autoZero"/>
        <c:crossBetween val="midCat"/>
      </c:valAx>
      <c:valAx>
        <c:axId val="121049472"/>
        <c:scaling>
          <c:orientation val="minMax"/>
          <c:max val="5.5"/>
          <c:min val="4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Frutiger LT Std 45 Light"/>
                <a:ea typeface="Frutiger LT Std 45 Light"/>
                <a:cs typeface="Frutiger LT Std 45 Light"/>
              </a:defRPr>
            </a:pPr>
            <a:endParaRPr lang="en-US"/>
          </a:p>
        </c:txPr>
        <c:crossAx val="12104729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Frutiger LT Std 45 Light"/>
          <a:ea typeface="Frutiger LT Std 45 Light"/>
          <a:cs typeface="Frutiger LT Std 45 Light"/>
        </a:defRPr>
      </a:pPr>
      <a:endParaRPr lang="en-US"/>
    </a:p>
  </c:txPr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2730093071354711E-3"/>
          <c:y val="1.1864406779661017E-2"/>
          <c:w val="0.98965873836608065"/>
          <c:h val="0.91186440677966096"/>
        </c:manualLayout>
      </c:layout>
      <c:scatterChart>
        <c:scatterStyle val="lineMarker"/>
        <c:varyColors val="0"/>
        <c:ser>
          <c:idx val="1"/>
          <c:order val="0"/>
          <c:tx>
            <c:v>Characteristic points</c:v>
          </c:tx>
          <c:spPr>
            <a:ln w="28575">
              <a:noFill/>
            </a:ln>
          </c:spPr>
          <c:marker>
            <c:symbol val="circle"/>
            <c:size val="8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'Surface Line Modified'!$H$24:$H$41</c:f>
              <c:numCache>
                <c:formatCode>General</c:formatCode>
                <c:ptCount val="18"/>
                <c:pt idx="0">
                  <c:v>245.50000000000145</c:v>
                </c:pt>
                <c:pt idx="1">
                  <c:v>215</c:v>
                </c:pt>
                <c:pt idx="2">
                  <c:v>210</c:v>
                </c:pt>
                <c:pt idx="3">
                  <c:v>205.49700000000047</c:v>
                </c:pt>
                <c:pt idx="4">
                  <c:v>202.99800000000042</c:v>
                </c:pt>
                <c:pt idx="5">
                  <c:v>189.00100000000006</c:v>
                </c:pt>
                <c:pt idx="6">
                  <c:v>182.499</c:v>
                </c:pt>
                <c:pt idx="7">
                  <c:v>178.999</c:v>
                </c:pt>
                <c:pt idx="8">
                  <c:v>174.99700000000001</c:v>
                </c:pt>
                <c:pt idx="9">
                  <c:v>174.49700000000001</c:v>
                </c:pt>
                <c:pt idx="10">
                  <c:v>173.49799999999999</c:v>
                </c:pt>
                <c:pt idx="11">
                  <c:v>172.99799999999999</c:v>
                </c:pt>
                <c:pt idx="12">
                  <c:v>167.5</c:v>
                </c:pt>
                <c:pt idx="13">
                  <c:v>163.99799999999999</c:v>
                </c:pt>
                <c:pt idx="14">
                  <c:v>160</c:v>
                </c:pt>
                <c:pt idx="15">
                  <c:v>112.5</c:v>
                </c:pt>
                <c:pt idx="16">
                  <c:v>3.9980000000000002</c:v>
                </c:pt>
                <c:pt idx="17">
                  <c:v>-50</c:v>
                </c:pt>
              </c:numCache>
            </c:numRef>
          </c:xVal>
          <c:yVal>
            <c:numRef>
              <c:f>'Surface Line Modified'!$I$24:$I$41</c:f>
              <c:numCache>
                <c:formatCode>General</c:formatCode>
                <c:ptCount val="18"/>
                <c:pt idx="0">
                  <c:v>-3.9E-2</c:v>
                </c:pt>
                <c:pt idx="1">
                  <c:v>7.0000000000000001E-3</c:v>
                </c:pt>
                <c:pt idx="2">
                  <c:v>-1.3089999999999999</c:v>
                </c:pt>
                <c:pt idx="3">
                  <c:v>-1.5549999999999999</c:v>
                </c:pt>
                <c:pt idx="4">
                  <c:v>7.2999999999999995E-2</c:v>
                </c:pt>
                <c:pt idx="5">
                  <c:v>0.3</c:v>
                </c:pt>
                <c:pt idx="6">
                  <c:v>3.528</c:v>
                </c:pt>
                <c:pt idx="7">
                  <c:v>3.6360000000000001</c:v>
                </c:pt>
                <c:pt idx="8">
                  <c:v>4.8470000000000004</c:v>
                </c:pt>
                <c:pt idx="9">
                  <c:v>4.8319999999999999</c:v>
                </c:pt>
                <c:pt idx="10">
                  <c:v>4.7830000000000004</c:v>
                </c:pt>
                <c:pt idx="11">
                  <c:v>4.76</c:v>
                </c:pt>
                <c:pt idx="12">
                  <c:v>2.8380000000000001</c:v>
                </c:pt>
                <c:pt idx="13">
                  <c:v>2.738</c:v>
                </c:pt>
                <c:pt idx="14">
                  <c:v>1.8740000000000001</c:v>
                </c:pt>
                <c:pt idx="15">
                  <c:v>1.2</c:v>
                </c:pt>
                <c:pt idx="16">
                  <c:v>-10.6</c:v>
                </c:pt>
                <c:pt idx="17">
                  <c:v>-11.122999999999999</c:v>
                </c:pt>
              </c:numCache>
            </c:numRef>
          </c:yVal>
          <c:smooth val="0"/>
        </c:ser>
        <c:ser>
          <c:idx val="0"/>
          <c:order val="1"/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'Surface Line Modified'!$H$24:$H$41</c:f>
              <c:numCache>
                <c:formatCode>General</c:formatCode>
                <c:ptCount val="18"/>
                <c:pt idx="0">
                  <c:v>245.50000000000145</c:v>
                </c:pt>
                <c:pt idx="1">
                  <c:v>215</c:v>
                </c:pt>
                <c:pt idx="2">
                  <c:v>210</c:v>
                </c:pt>
                <c:pt idx="3">
                  <c:v>205.49700000000047</c:v>
                </c:pt>
                <c:pt idx="4">
                  <c:v>202.99800000000042</c:v>
                </c:pt>
                <c:pt idx="5">
                  <c:v>189.00100000000006</c:v>
                </c:pt>
                <c:pt idx="6">
                  <c:v>182.499</c:v>
                </c:pt>
                <c:pt idx="7">
                  <c:v>178.999</c:v>
                </c:pt>
                <c:pt idx="8">
                  <c:v>174.99700000000001</c:v>
                </c:pt>
                <c:pt idx="9">
                  <c:v>174.49700000000001</c:v>
                </c:pt>
                <c:pt idx="10">
                  <c:v>173.49799999999999</c:v>
                </c:pt>
                <c:pt idx="11">
                  <c:v>172.99799999999999</c:v>
                </c:pt>
                <c:pt idx="12">
                  <c:v>167.5</c:v>
                </c:pt>
                <c:pt idx="13">
                  <c:v>163.99799999999999</c:v>
                </c:pt>
                <c:pt idx="14">
                  <c:v>160</c:v>
                </c:pt>
                <c:pt idx="15">
                  <c:v>112.5</c:v>
                </c:pt>
                <c:pt idx="16">
                  <c:v>3.9980000000000002</c:v>
                </c:pt>
                <c:pt idx="17">
                  <c:v>-50</c:v>
                </c:pt>
              </c:numCache>
            </c:numRef>
          </c:xVal>
          <c:yVal>
            <c:numRef>
              <c:f>'Surface Line Modified'!$I$24:$I$41</c:f>
              <c:numCache>
                <c:formatCode>General</c:formatCode>
                <c:ptCount val="18"/>
                <c:pt idx="0">
                  <c:v>-3.9E-2</c:v>
                </c:pt>
                <c:pt idx="1">
                  <c:v>7.0000000000000001E-3</c:v>
                </c:pt>
                <c:pt idx="2">
                  <c:v>-1.3089999999999999</c:v>
                </c:pt>
                <c:pt idx="3">
                  <c:v>-1.5549999999999999</c:v>
                </c:pt>
                <c:pt idx="4">
                  <c:v>7.2999999999999995E-2</c:v>
                </c:pt>
                <c:pt idx="5">
                  <c:v>0.3</c:v>
                </c:pt>
                <c:pt idx="6">
                  <c:v>3.528</c:v>
                </c:pt>
                <c:pt idx="7">
                  <c:v>3.6360000000000001</c:v>
                </c:pt>
                <c:pt idx="8">
                  <c:v>4.8470000000000004</c:v>
                </c:pt>
                <c:pt idx="9">
                  <c:v>4.8319999999999999</c:v>
                </c:pt>
                <c:pt idx="10">
                  <c:v>4.7830000000000004</c:v>
                </c:pt>
                <c:pt idx="11">
                  <c:v>4.76</c:v>
                </c:pt>
                <c:pt idx="12">
                  <c:v>2.8380000000000001</c:v>
                </c:pt>
                <c:pt idx="13">
                  <c:v>2.738</c:v>
                </c:pt>
                <c:pt idx="14">
                  <c:v>1.8740000000000001</c:v>
                </c:pt>
                <c:pt idx="15">
                  <c:v>1.2</c:v>
                </c:pt>
                <c:pt idx="16">
                  <c:v>-10.6</c:v>
                </c:pt>
                <c:pt idx="17">
                  <c:v>-11.122999999999999</c:v>
                </c:pt>
              </c:numCache>
            </c:numRef>
          </c:yVal>
          <c:smooth val="0"/>
        </c:ser>
        <c:ser>
          <c:idx val="2"/>
          <c:order val="2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'Surface Line Modified'!$H$43:$H$44</c:f>
              <c:numCache>
                <c:formatCode>General</c:formatCode>
                <c:ptCount val="2"/>
                <c:pt idx="0">
                  <c:v>160</c:v>
                </c:pt>
                <c:pt idx="1">
                  <c:v>125</c:v>
                </c:pt>
              </c:numCache>
            </c:numRef>
          </c:xVal>
          <c:yVal>
            <c:numRef>
              <c:f>'Surface Line Modified'!$I$43:$I$44</c:f>
              <c:numCache>
                <c:formatCode>General</c:formatCode>
                <c:ptCount val="2"/>
                <c:pt idx="0">
                  <c:v>1.8740000000000001</c:v>
                </c:pt>
                <c:pt idx="1">
                  <c:v>1.3773684210526316</c:v>
                </c:pt>
              </c:numCache>
            </c:numRef>
          </c:yVal>
          <c:smooth val="0"/>
        </c:ser>
        <c:ser>
          <c:idx val="4"/>
          <c:order val="3"/>
          <c:spPr>
            <a:ln w="28575">
              <a:noFill/>
            </a:ln>
          </c:spPr>
          <c:marker>
            <c:symbol val="circle"/>
            <c:size val="9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'Surface Line Modified'!$H$46</c:f>
              <c:numCache>
                <c:formatCode>General</c:formatCode>
                <c:ptCount val="1"/>
                <c:pt idx="0">
                  <c:v>35</c:v>
                </c:pt>
              </c:numCache>
            </c:numRef>
          </c:xVal>
          <c:yVal>
            <c:numRef>
              <c:f>'Surface Line Modified'!$I$46</c:f>
              <c:numCache>
                <c:formatCode>General</c:formatCode>
                <c:ptCount val="1"/>
                <c:pt idx="0">
                  <c:v>-7.228416066063299</c:v>
                </c:pt>
              </c:numCache>
            </c:numRef>
          </c:yVal>
          <c:smooth val="0"/>
        </c:ser>
        <c:ser>
          <c:idx val="3"/>
          <c:order val="4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'Surface Line Modified'!$H$46:$H$48</c:f>
              <c:numCache>
                <c:formatCode>General</c:formatCode>
                <c:ptCount val="3"/>
                <c:pt idx="0">
                  <c:v>35</c:v>
                </c:pt>
                <c:pt idx="1">
                  <c:v>3.9980000000000002</c:v>
                </c:pt>
                <c:pt idx="2">
                  <c:v>-15</c:v>
                </c:pt>
              </c:numCache>
            </c:numRef>
          </c:xVal>
          <c:yVal>
            <c:numRef>
              <c:f>'Surface Line Modified'!$I$46:$I$48</c:f>
              <c:numCache>
                <c:formatCode>General</c:formatCode>
                <c:ptCount val="3"/>
                <c:pt idx="0">
                  <c:v>-7.228416066063299</c:v>
                </c:pt>
                <c:pt idx="1">
                  <c:v>-10.6</c:v>
                </c:pt>
                <c:pt idx="2">
                  <c:v>-10.784005963183821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99392"/>
        <c:axId val="121100928"/>
      </c:scatterChart>
      <c:valAx>
        <c:axId val="121099392"/>
        <c:scaling>
          <c:orientation val="minMax"/>
          <c:max val="250"/>
          <c:min val="-50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121100928"/>
        <c:crosses val="autoZero"/>
        <c:crossBetween val="midCat"/>
      </c:valAx>
      <c:valAx>
        <c:axId val="121100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121099392"/>
        <c:crossesAt val="-100"/>
        <c:crossBetween val="midCat"/>
      </c:valAx>
      <c:spPr>
        <a:noFill/>
        <a:ln w="25400">
          <a:noFill/>
        </a:ln>
      </c:spPr>
    </c:plotArea>
    <c:legend>
      <c:legendPos val="r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67942088934850053"/>
          <c:y val="0.58644067796610166"/>
          <c:w val="0.26577042399172701"/>
          <c:h val="9.661016949152542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85" b="1" i="0" u="none" strike="noStrike" baseline="0">
              <a:solidFill>
                <a:srgbClr val="000000"/>
              </a:solidFill>
              <a:latin typeface="Frutiger LT Std 45 Light"/>
              <a:ea typeface="Frutiger LT Std 45 Light"/>
              <a:cs typeface="Frutiger LT Std 45 Ligh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Frutiger LT Std 45 Light"/>
          <a:ea typeface="Frutiger LT Std 45 Light"/>
          <a:cs typeface="Frutiger LT Std 45 Light"/>
        </a:defRPr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0" workbookViewId="0"/>
  </sheetViews>
  <pageMargins left="0.75" right="0.75" top="1" bottom="1" header="0.5" footer="0.5"/>
  <pageSetup paperSize="9" orientation="landscape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0" workbookViewId="0"/>
  </sheetViews>
  <pageMargins left="0.75" right="0.75" top="1" bottom="1" header="0.5" footer="0.5"/>
  <pageSetup paperSize="9" orientation="landscape" r:id="rId1"/>
  <headerFooter alignWithMargins="0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50" workbookViewId="0"/>
  </sheetViews>
  <pageMargins left="0.75" right="0.75" top="1" bottom="1" header="0.5" footer="0.5"/>
  <pageSetup paperSize="9"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07500" cy="56134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0.81</cdr:x>
      <cdr:y>0.0795</cdr:y>
    </cdr:from>
    <cdr:to>
      <cdr:x>0.9435</cdr:x>
      <cdr:y>0.1385</cdr:y>
    </cdr:to>
    <cdr:sp macro="" textlink="">
      <cdr:nvSpPr>
        <cdr:cNvPr id="10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460647" y="446770"/>
          <a:ext cx="1229625" cy="3315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POLDER</a:t>
          </a:r>
        </a:p>
      </cdr:txBody>
    </cdr:sp>
  </cdr:relSizeAnchor>
  <cdr:relSizeAnchor xmlns:cdr="http://schemas.openxmlformats.org/drawingml/2006/chartDrawing">
    <cdr:from>
      <cdr:x>0.15775</cdr:x>
      <cdr:y>0.07</cdr:y>
    </cdr:from>
    <cdr:to>
      <cdr:x>0.29225</cdr:x>
      <cdr:y>0.12875</cdr:y>
    </cdr:to>
    <cdr:sp macro="" textlink="">
      <cdr:nvSpPr>
        <cdr:cNvPr id="10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52984" y="393383"/>
          <a:ext cx="1238836" cy="3301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RIVER</a:t>
          </a:r>
        </a:p>
      </cdr:txBody>
    </cdr:sp>
  </cdr:relSizeAnchor>
  <cdr:relSizeAnchor xmlns:cdr="http://schemas.openxmlformats.org/drawingml/2006/chartDrawing">
    <cdr:from>
      <cdr:x>0.7455</cdr:x>
      <cdr:y>0.60225</cdr:y>
    </cdr:from>
    <cdr:to>
      <cdr:x>1</cdr:x>
      <cdr:y>0.9985</cdr:y>
    </cdr:to>
    <cdr:sp macro="" textlink="">
      <cdr:nvSpPr>
        <cdr:cNvPr id="10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66558" y="3384494"/>
          <a:ext cx="2344117" cy="22268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J    Dike top at polder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K   Shoulder base inside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L    Shoulder top inside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M  Dike toe at polder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N   Ditch dike 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O   Bottom ditch dike 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P    Bottom ditch polder 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Q   Ditch polder 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R    Surface level inside</a:t>
          </a:r>
        </a:p>
      </cdr:txBody>
    </cdr:sp>
  </cdr:relSizeAnchor>
  <cdr:relSizeAnchor xmlns:cdr="http://schemas.openxmlformats.org/drawingml/2006/chartDrawing">
    <cdr:from>
      <cdr:x>0.4605</cdr:x>
      <cdr:y>0.607</cdr:y>
    </cdr:from>
    <cdr:to>
      <cdr:x>0.713</cdr:x>
      <cdr:y>0.99775</cdr:y>
    </cdr:to>
    <cdr:sp macro="" textlink="">
      <cdr:nvSpPr>
        <cdr:cNvPr id="1029" name="Text Box 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41516" y="3411188"/>
          <a:ext cx="2325695" cy="21959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A    Surface level outside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B     Bottom river channel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C    Insert river channel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D    Dike toe at river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E     Shoulder top outside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F     Shoulder base outside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G    Dike top at river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H    Traffic load outside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I      Traffic load inside</a:t>
          </a:r>
        </a:p>
      </cdr:txBody>
    </cdr:sp>
  </cdr:relSizeAnchor>
  <cdr:relSizeAnchor xmlns:cdr="http://schemas.openxmlformats.org/drawingml/2006/chartDrawing">
    <cdr:from>
      <cdr:x>0.72</cdr:x>
      <cdr:y>0.61475</cdr:y>
    </cdr:from>
    <cdr:to>
      <cdr:x>0.72</cdr:x>
      <cdr:y>0.9985</cdr:y>
    </cdr:to>
    <cdr:sp macro="" textlink="">
      <cdr:nvSpPr>
        <cdr:cNvPr id="1030" name="Line 6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6631686" y="3454741"/>
          <a:ext cx="0" cy="2156579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0.01225</cdr:x>
      <cdr:y>0.30275</cdr:y>
    </cdr:from>
    <cdr:to>
      <cdr:x>0.43575</cdr:x>
      <cdr:y>0.30275</cdr:y>
    </cdr:to>
    <cdr:sp macro="" textlink="">
      <cdr:nvSpPr>
        <cdr:cNvPr id="1031" name="Line 7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12831" y="1701379"/>
          <a:ext cx="3900721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0.138</cdr:x>
      <cdr:y>0.3135</cdr:y>
    </cdr:from>
    <cdr:to>
      <cdr:x>0.19525</cdr:x>
      <cdr:y>0.3135</cdr:y>
    </cdr:to>
    <cdr:sp macro="" textlink="">
      <cdr:nvSpPr>
        <cdr:cNvPr id="1032" name="Line 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271073" y="1761792"/>
          <a:ext cx="527311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0.15275</cdr:x>
      <cdr:y>0.32775</cdr:y>
    </cdr:from>
    <cdr:to>
      <cdr:x>0.1835</cdr:x>
      <cdr:y>0.32775</cdr:y>
    </cdr:to>
    <cdr:sp macro="" textlink="">
      <cdr:nvSpPr>
        <cdr:cNvPr id="1033" name="Line 9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406931" y="1841873"/>
          <a:ext cx="283228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0.16475</cdr:x>
      <cdr:y>0.34225</cdr:y>
    </cdr:from>
    <cdr:to>
      <cdr:x>0.1715</cdr:x>
      <cdr:y>0.34225</cdr:y>
    </cdr:to>
    <cdr:sp macro="" textlink="">
      <cdr:nvSpPr>
        <cdr:cNvPr id="1034" name="Line 10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517459" y="1923359"/>
          <a:ext cx="62172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</cdr:x>
      <cdr:y>0.9385</cdr:y>
    </cdr:from>
    <cdr:to>
      <cdr:x>0.036</cdr:x>
      <cdr:y>0.9925</cdr:y>
    </cdr:to>
    <cdr:sp macro="" textlink="">
      <cdr:nvSpPr>
        <cdr:cNvPr id="1035" name="Text Box 1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5274135"/>
          <a:ext cx="331584" cy="3034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A</a:t>
          </a:r>
        </a:p>
      </cdr:txBody>
    </cdr:sp>
  </cdr:relSizeAnchor>
  <cdr:relSizeAnchor xmlns:cdr="http://schemas.openxmlformats.org/drawingml/2006/chartDrawing">
    <cdr:from>
      <cdr:x>0.01725</cdr:x>
      <cdr:y>0.88425</cdr:y>
    </cdr:from>
    <cdr:to>
      <cdr:x>0.05375</cdr:x>
      <cdr:y>0.9385</cdr:y>
    </cdr:to>
    <cdr:sp macro="" textlink="">
      <cdr:nvSpPr>
        <cdr:cNvPr id="1036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8884" y="4969264"/>
          <a:ext cx="336190" cy="30487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B</a:t>
          </a:r>
        </a:p>
      </cdr:txBody>
    </cdr:sp>
  </cdr:relSizeAnchor>
  <cdr:relSizeAnchor xmlns:cdr="http://schemas.openxmlformats.org/drawingml/2006/chartDrawing">
    <cdr:from>
      <cdr:x>0.44175</cdr:x>
      <cdr:y>0.20225</cdr:y>
    </cdr:from>
    <cdr:to>
      <cdr:x>0.4785</cdr:x>
      <cdr:y>0.2565</cdr:y>
    </cdr:to>
    <cdr:sp macro="" textlink="">
      <cdr:nvSpPr>
        <cdr:cNvPr id="1037" name="Text Box 1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8816" y="1136594"/>
          <a:ext cx="338492" cy="304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C</a:t>
          </a:r>
        </a:p>
      </cdr:txBody>
    </cdr:sp>
  </cdr:relSizeAnchor>
  <cdr:relSizeAnchor xmlns:cdr="http://schemas.openxmlformats.org/drawingml/2006/chartDrawing">
    <cdr:from>
      <cdr:x>0.62675</cdr:x>
      <cdr:y>0.24875</cdr:y>
    </cdr:from>
    <cdr:to>
      <cdr:x>0.6635</cdr:x>
      <cdr:y>0.30275</cdr:y>
    </cdr:to>
    <cdr:sp macro="" textlink="">
      <cdr:nvSpPr>
        <cdr:cNvPr id="1038" name="Text Box 1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2791" y="1397913"/>
          <a:ext cx="338492" cy="3034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D</a:t>
          </a:r>
        </a:p>
      </cdr:txBody>
    </cdr:sp>
  </cdr:relSizeAnchor>
  <cdr:relSizeAnchor xmlns:cdr="http://schemas.openxmlformats.org/drawingml/2006/chartDrawing">
    <cdr:from>
      <cdr:x>0.63875</cdr:x>
      <cdr:y>0.14825</cdr:y>
    </cdr:from>
    <cdr:to>
      <cdr:x>0.67425</cdr:x>
      <cdr:y>0.20225</cdr:y>
    </cdr:to>
    <cdr:sp macro="" textlink="">
      <cdr:nvSpPr>
        <cdr:cNvPr id="1039" name="Text Box 1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3319" y="833128"/>
          <a:ext cx="326979" cy="3034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E</a:t>
          </a:r>
        </a:p>
      </cdr:txBody>
    </cdr:sp>
  </cdr:relSizeAnchor>
  <cdr:relSizeAnchor xmlns:cdr="http://schemas.openxmlformats.org/drawingml/2006/chartDrawing">
    <cdr:from>
      <cdr:x>0.67425</cdr:x>
      <cdr:y>0.184</cdr:y>
    </cdr:from>
    <cdr:to>
      <cdr:x>0.711</cdr:x>
      <cdr:y>0.238</cdr:y>
    </cdr:to>
    <cdr:sp macro="" textlink="">
      <cdr:nvSpPr>
        <cdr:cNvPr id="1040" name="Text Box 1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0298" y="1034034"/>
          <a:ext cx="338492" cy="3034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F</a:t>
          </a:r>
        </a:p>
      </cdr:txBody>
    </cdr:sp>
  </cdr:relSizeAnchor>
  <cdr:relSizeAnchor xmlns:cdr="http://schemas.openxmlformats.org/drawingml/2006/chartDrawing">
    <cdr:from>
      <cdr:x>0.699</cdr:x>
      <cdr:y>0.14825</cdr:y>
    </cdr:from>
    <cdr:to>
      <cdr:x>0.73475</cdr:x>
      <cdr:y>0.20225</cdr:y>
    </cdr:to>
    <cdr:sp macro="" textlink="">
      <cdr:nvSpPr>
        <cdr:cNvPr id="1041" name="Text Box 1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38262" y="833128"/>
          <a:ext cx="329281" cy="3034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K</a:t>
          </a:r>
        </a:p>
      </cdr:txBody>
    </cdr:sp>
  </cdr:relSizeAnchor>
  <cdr:relSizeAnchor xmlns:cdr="http://schemas.openxmlformats.org/drawingml/2006/chartDrawing">
    <cdr:from>
      <cdr:x>0.73975</cdr:x>
      <cdr:y>0.128</cdr:y>
    </cdr:from>
    <cdr:to>
      <cdr:x>0.77625</cdr:x>
      <cdr:y>0.183</cdr:y>
    </cdr:to>
    <cdr:sp macro="" textlink="">
      <cdr:nvSpPr>
        <cdr:cNvPr id="1042" name="Text Box 1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13597" y="719328"/>
          <a:ext cx="336189" cy="3090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L</a:t>
          </a:r>
        </a:p>
      </cdr:txBody>
    </cdr:sp>
  </cdr:relSizeAnchor>
  <cdr:relSizeAnchor xmlns:cdr="http://schemas.openxmlformats.org/drawingml/2006/chartDrawing">
    <cdr:from>
      <cdr:x>0.73475</cdr:x>
      <cdr:y>0.2805</cdr:y>
    </cdr:from>
    <cdr:to>
      <cdr:x>0.77025</cdr:x>
      <cdr:y>0.3355</cdr:y>
    </cdr:to>
    <cdr:sp macro="" textlink="">
      <cdr:nvSpPr>
        <cdr:cNvPr id="1043" name="Text Box 1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67543" y="1576340"/>
          <a:ext cx="326979" cy="3090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M</a:t>
          </a:r>
        </a:p>
      </cdr:txBody>
    </cdr:sp>
  </cdr:relSizeAnchor>
  <cdr:relSizeAnchor xmlns:cdr="http://schemas.openxmlformats.org/drawingml/2006/chartDrawing">
    <cdr:from>
      <cdr:x>0.78825</cdr:x>
      <cdr:y>0.32775</cdr:y>
    </cdr:from>
    <cdr:to>
      <cdr:x>0.82375</cdr:x>
      <cdr:y>0.382</cdr:y>
    </cdr:to>
    <cdr:sp macro="" textlink="">
      <cdr:nvSpPr>
        <cdr:cNvPr id="1044" name="Text Box 2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260315" y="1841873"/>
          <a:ext cx="326979" cy="304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N</a:t>
          </a:r>
        </a:p>
      </cdr:txBody>
    </cdr:sp>
  </cdr:relSizeAnchor>
  <cdr:relSizeAnchor xmlns:cdr="http://schemas.openxmlformats.org/drawingml/2006/chartDrawing">
    <cdr:from>
      <cdr:x>0.802</cdr:x>
      <cdr:y>0.4215</cdr:y>
    </cdr:from>
    <cdr:to>
      <cdr:x>0.83875</cdr:x>
      <cdr:y>0.47575</cdr:y>
    </cdr:to>
    <cdr:sp macro="" textlink="">
      <cdr:nvSpPr>
        <cdr:cNvPr id="1045" name="Text Box 2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86961" y="2368725"/>
          <a:ext cx="338493" cy="30487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O</a:t>
          </a:r>
        </a:p>
      </cdr:txBody>
    </cdr:sp>
  </cdr:relSizeAnchor>
  <cdr:relSizeAnchor xmlns:cdr="http://schemas.openxmlformats.org/drawingml/2006/chartDrawing">
    <cdr:from>
      <cdr:x>0.82875</cdr:x>
      <cdr:y>0.39075</cdr:y>
    </cdr:from>
    <cdr:to>
      <cdr:x>0.8645</cdr:x>
      <cdr:y>0.44475</cdr:y>
    </cdr:to>
    <cdr:sp macro="" textlink="">
      <cdr:nvSpPr>
        <cdr:cNvPr id="1046" name="Text Box 2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33347" y="2195917"/>
          <a:ext cx="329282" cy="3034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P</a:t>
          </a:r>
        </a:p>
      </cdr:txBody>
    </cdr:sp>
  </cdr:relSizeAnchor>
  <cdr:relSizeAnchor xmlns:cdr="http://schemas.openxmlformats.org/drawingml/2006/chartDrawing">
    <cdr:from>
      <cdr:x>0.82875</cdr:x>
      <cdr:y>0.2805</cdr:y>
    </cdr:from>
    <cdr:to>
      <cdr:x>0.8645</cdr:x>
      <cdr:y>0.3355</cdr:y>
    </cdr:to>
    <cdr:sp macro="" textlink="">
      <cdr:nvSpPr>
        <cdr:cNvPr id="1047" name="Text Box 2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33347" y="1576340"/>
          <a:ext cx="329282" cy="3090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Q</a:t>
          </a:r>
        </a:p>
      </cdr:txBody>
    </cdr:sp>
  </cdr:relSizeAnchor>
  <cdr:relSizeAnchor xmlns:cdr="http://schemas.openxmlformats.org/drawingml/2006/chartDrawing">
    <cdr:from>
      <cdr:x>0.96325</cdr:x>
      <cdr:y>0.2805</cdr:y>
    </cdr:from>
    <cdr:to>
      <cdr:x>0.9995</cdr:x>
      <cdr:y>0.3355</cdr:y>
    </cdr:to>
    <cdr:sp macro="" textlink="">
      <cdr:nvSpPr>
        <cdr:cNvPr id="1048" name="Text Box 2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72183" y="1576340"/>
          <a:ext cx="333887" cy="3090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R</a:t>
          </a:r>
        </a:p>
      </cdr:txBody>
    </cdr:sp>
  </cdr:relSizeAnchor>
  <cdr:relSizeAnchor xmlns:cdr="http://schemas.openxmlformats.org/drawingml/2006/chartDrawing">
    <cdr:from>
      <cdr:x>0.51814</cdr:x>
      <cdr:y>0.01131</cdr:y>
    </cdr:from>
    <cdr:to>
      <cdr:x>0.64739</cdr:x>
      <cdr:y>0.12156</cdr:y>
    </cdr:to>
    <cdr:pic>
      <cdr:nvPicPr>
        <cdr:cNvPr id="1050" name="Picture 26"/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770755" y="63500"/>
          <a:ext cx="1190069" cy="61887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0.68025</cdr:x>
      <cdr:y>0.07</cdr:y>
    </cdr:from>
    <cdr:to>
      <cdr:x>0.713</cdr:x>
      <cdr:y>0.10075</cdr:y>
    </cdr:to>
    <cdr:sp macro="" textlink="">
      <cdr:nvSpPr>
        <cdr:cNvPr id="1051" name="Rectangle 2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65562" y="393383"/>
          <a:ext cx="301649" cy="1728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cdr:spPr>
    </cdr:sp>
  </cdr:relSizeAnchor>
  <cdr:relSizeAnchor xmlns:cdr="http://schemas.openxmlformats.org/drawingml/2006/chartDrawing">
    <cdr:from>
      <cdr:x>0.64775</cdr:x>
      <cdr:y>0.0555</cdr:y>
    </cdr:from>
    <cdr:to>
      <cdr:x>0.68025</cdr:x>
      <cdr:y>0.08825</cdr:y>
    </cdr:to>
    <cdr:sp macro="" textlink="">
      <cdr:nvSpPr>
        <cdr:cNvPr id="1052" name="Line 2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5966215" y="311896"/>
          <a:ext cx="299347" cy="18404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10675" cy="56197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0.58025</cdr:x>
      <cdr:y>0.25525</cdr:y>
    </cdr:from>
    <cdr:to>
      <cdr:x>0.6705</cdr:x>
      <cdr:y>0.4175</cdr:y>
    </cdr:to>
    <cdr:sp macro="" textlink="">
      <cdr:nvSpPr>
        <cdr:cNvPr id="3096" name="Text Box 2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4494" y="1434441"/>
          <a:ext cx="831264" cy="9118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91440" tIns="7772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4800" b="1" i="0" u="none" strike="noStrike" baseline="0">
              <a:solidFill>
                <a:srgbClr val="FF0000"/>
              </a:solidFill>
              <a:latin typeface="Frutiger LT Std 45 Light"/>
            </a:rPr>
            <a:t>J</a:t>
          </a:r>
        </a:p>
      </cdr:txBody>
    </cdr:sp>
  </cdr:relSizeAnchor>
  <cdr:relSizeAnchor xmlns:cdr="http://schemas.openxmlformats.org/drawingml/2006/chartDrawing">
    <cdr:from>
      <cdr:x>0.5295</cdr:x>
      <cdr:y>0.273</cdr:y>
    </cdr:from>
    <cdr:to>
      <cdr:x>0.59525</cdr:x>
      <cdr:y>0.42825</cdr:y>
    </cdr:to>
    <cdr:sp macro="" textlink="">
      <cdr:nvSpPr>
        <cdr:cNvPr id="3097" name="Text Box 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77052" y="1534192"/>
          <a:ext cx="605602" cy="8724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91440" tIns="7772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4800" b="1" i="0" u="none" strike="noStrike" baseline="0">
              <a:solidFill>
                <a:srgbClr val="FF0000"/>
              </a:solidFill>
              <a:latin typeface="Frutiger LT Std 45 Light"/>
            </a:rPr>
            <a:t>I</a:t>
          </a:r>
        </a:p>
      </cdr:txBody>
    </cdr:sp>
  </cdr:relSizeAnchor>
  <cdr:relSizeAnchor xmlns:cdr="http://schemas.openxmlformats.org/drawingml/2006/chartDrawing">
    <cdr:from>
      <cdr:x>0.365</cdr:x>
      <cdr:y>0.336</cdr:y>
    </cdr:from>
    <cdr:to>
      <cdr:x>0.44675</cdr:x>
      <cdr:y>0.48325</cdr:y>
    </cdr:to>
    <cdr:sp macro="" textlink="">
      <cdr:nvSpPr>
        <cdr:cNvPr id="3098" name="Text Box 2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61896" y="1888236"/>
          <a:ext cx="752973" cy="827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91440" tIns="7772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4800" b="1" i="0" u="none" strike="noStrike" baseline="0">
              <a:solidFill>
                <a:srgbClr val="FF0000"/>
              </a:solidFill>
              <a:latin typeface="Frutiger LT Std 45 Light"/>
            </a:rPr>
            <a:t>G</a:t>
          </a:r>
        </a:p>
      </cdr:txBody>
    </cdr:sp>
  </cdr:relSizeAnchor>
  <cdr:relSizeAnchor xmlns:cdr="http://schemas.openxmlformats.org/drawingml/2006/chartDrawing">
    <cdr:from>
      <cdr:x>0.43825</cdr:x>
      <cdr:y>0.305</cdr:y>
    </cdr:from>
    <cdr:to>
      <cdr:x>0.51825</cdr:x>
      <cdr:y>0.4645</cdr:y>
    </cdr:to>
    <cdr:sp macro="" textlink="">
      <cdr:nvSpPr>
        <cdr:cNvPr id="3099" name="Text Box 2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6578" y="1714024"/>
          <a:ext cx="736854" cy="8963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91440" tIns="7772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4800" b="1" i="0" u="none" strike="noStrike" baseline="0">
              <a:solidFill>
                <a:srgbClr val="FF0000"/>
              </a:solidFill>
              <a:latin typeface="Frutiger LT Std 45 Light"/>
            </a:rPr>
            <a:t>H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10675" cy="56197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0.86625</cdr:x>
      <cdr:y>0.2135</cdr:y>
    </cdr:from>
    <cdr:to>
      <cdr:x>1</cdr:x>
      <cdr:y>0.2665</cdr:y>
    </cdr:to>
    <cdr:sp macro="" textlink="">
      <cdr:nvSpPr>
        <cdr:cNvPr id="61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978747" y="1199817"/>
          <a:ext cx="1231928" cy="29784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POLDER</a:t>
          </a:r>
        </a:p>
      </cdr:txBody>
    </cdr:sp>
  </cdr:relSizeAnchor>
  <cdr:relSizeAnchor xmlns:cdr="http://schemas.openxmlformats.org/drawingml/2006/chartDrawing">
    <cdr:from>
      <cdr:x>0.01925</cdr:x>
      <cdr:y>0.22075</cdr:y>
    </cdr:from>
    <cdr:to>
      <cdr:x>0.15475</cdr:x>
      <cdr:y>0.2745</cdr:y>
    </cdr:to>
    <cdr:sp macro="" textlink="">
      <cdr:nvSpPr>
        <cdr:cNvPr id="614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7305" y="1240560"/>
          <a:ext cx="1248047" cy="30206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RIVER</a:t>
          </a:r>
        </a:p>
      </cdr:txBody>
    </cdr:sp>
  </cdr:relSizeAnchor>
  <cdr:relSizeAnchor xmlns:cdr="http://schemas.openxmlformats.org/drawingml/2006/chartDrawing">
    <cdr:from>
      <cdr:x>0.716</cdr:x>
      <cdr:y>0.67025</cdr:y>
    </cdr:from>
    <cdr:to>
      <cdr:x>0.96825</cdr:x>
      <cdr:y>0.858</cdr:y>
    </cdr:to>
    <cdr:sp macro="" textlink="">
      <cdr:nvSpPr>
        <cdr:cNvPr id="614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843" y="3766637"/>
          <a:ext cx="2323393" cy="10551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A    Surface level outside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B     Bottom river channel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C    Insert river channel</a:t>
          </a:r>
        </a:p>
        <a:p xmlns:a="http://schemas.openxmlformats.org/drawingml/2006/main">
          <a:pPr algn="l" rtl="0">
            <a:defRPr sz="1000"/>
          </a:pPr>
          <a:r>
            <a:rPr lang="en-GB" sz="1400" b="0" i="0" u="none" strike="noStrike" baseline="0">
              <a:solidFill>
                <a:srgbClr val="000000"/>
              </a:solidFill>
              <a:latin typeface="Frutiger LT Std 45 Light"/>
            </a:rPr>
            <a:t>D    Dike toe at river</a:t>
          </a:r>
        </a:p>
      </cdr:txBody>
    </cdr:sp>
  </cdr:relSizeAnchor>
  <cdr:relSizeAnchor xmlns:cdr="http://schemas.openxmlformats.org/drawingml/2006/chartDrawing">
    <cdr:from>
      <cdr:x>0.026</cdr:x>
      <cdr:y>0.34575</cdr:y>
    </cdr:from>
    <cdr:to>
      <cdr:x>0.48925</cdr:x>
      <cdr:y>0.34575</cdr:y>
    </cdr:to>
    <cdr:sp macro="" textlink="">
      <cdr:nvSpPr>
        <cdr:cNvPr id="6150" name="Line 6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239478" y="1943029"/>
          <a:ext cx="4266845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0.0905</cdr:x>
      <cdr:y>0.35675</cdr:y>
    </cdr:from>
    <cdr:to>
      <cdr:x>0.14775</cdr:x>
      <cdr:y>0.35675</cdr:y>
    </cdr:to>
    <cdr:sp macro="" textlink="">
      <cdr:nvSpPr>
        <cdr:cNvPr id="6151" name="Line 7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833566" y="2004846"/>
          <a:ext cx="527311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0.10425</cdr:x>
      <cdr:y>0.36675</cdr:y>
    </cdr:from>
    <cdr:to>
      <cdr:x>0.136</cdr:x>
      <cdr:y>0.36675</cdr:y>
    </cdr:to>
    <cdr:sp macro="" textlink="">
      <cdr:nvSpPr>
        <cdr:cNvPr id="6152" name="Line 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960213" y="2061043"/>
          <a:ext cx="292439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0.118</cdr:x>
      <cdr:y>0.375</cdr:y>
    </cdr:from>
    <cdr:to>
      <cdr:x>0.124</cdr:x>
      <cdr:y>0.375</cdr:y>
    </cdr:to>
    <cdr:sp macro="" textlink="">
      <cdr:nvSpPr>
        <cdr:cNvPr id="6153" name="Line 9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086860" y="2107406"/>
          <a:ext cx="55264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0.00925</cdr:x>
      <cdr:y>0.81975</cdr:y>
    </cdr:from>
    <cdr:to>
      <cdr:x>0.04575</cdr:x>
      <cdr:y>0.87075</cdr:y>
    </cdr:to>
    <cdr:sp macro="" textlink="">
      <cdr:nvSpPr>
        <cdr:cNvPr id="6154" name="Text Box 1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5199" y="4606790"/>
          <a:ext cx="336189" cy="2866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A</a:t>
          </a:r>
        </a:p>
      </cdr:txBody>
    </cdr:sp>
  </cdr:relSizeAnchor>
  <cdr:relSizeAnchor xmlns:cdr="http://schemas.openxmlformats.org/drawingml/2006/chartDrawing">
    <cdr:from>
      <cdr:x>0.19725</cdr:x>
      <cdr:y>0.85275</cdr:y>
    </cdr:from>
    <cdr:to>
      <cdr:x>0.234</cdr:x>
      <cdr:y>0.9065</cdr:y>
    </cdr:to>
    <cdr:sp macro="" textlink="">
      <cdr:nvSpPr>
        <cdr:cNvPr id="6155" name="Text Box 1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16806" y="4792242"/>
          <a:ext cx="338492" cy="30206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B</a:t>
          </a:r>
        </a:p>
      </cdr:txBody>
    </cdr:sp>
  </cdr:relSizeAnchor>
  <cdr:relSizeAnchor xmlns:cdr="http://schemas.openxmlformats.org/drawingml/2006/chartDrawing">
    <cdr:from>
      <cdr:x>0.518</cdr:x>
      <cdr:y>0.21625</cdr:y>
    </cdr:from>
    <cdr:to>
      <cdr:x>0.5545</cdr:x>
      <cdr:y>0.2665</cdr:y>
    </cdr:to>
    <cdr:sp macro="" textlink="">
      <cdr:nvSpPr>
        <cdr:cNvPr id="6156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71130" y="1215271"/>
          <a:ext cx="336189" cy="28239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C</a:t>
          </a:r>
        </a:p>
      </cdr:txBody>
    </cdr:sp>
  </cdr:relSizeAnchor>
  <cdr:relSizeAnchor xmlns:cdr="http://schemas.openxmlformats.org/drawingml/2006/chartDrawing">
    <cdr:from>
      <cdr:x>0.708</cdr:x>
      <cdr:y>0.2245</cdr:y>
    </cdr:from>
    <cdr:to>
      <cdr:x>0.7455</cdr:x>
      <cdr:y>0.27375</cdr:y>
    </cdr:to>
    <cdr:sp macro="" textlink="">
      <cdr:nvSpPr>
        <cdr:cNvPr id="6157" name="Text Box 1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21158" y="1261634"/>
          <a:ext cx="345400" cy="27677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000000"/>
              </a:solidFill>
              <a:latin typeface="Frutiger LT Std 45 Light"/>
            </a:rPr>
            <a:t>D</a:t>
          </a:r>
        </a:p>
      </cdr:txBody>
    </cdr:sp>
  </cdr:relSizeAnchor>
  <cdr:relSizeAnchor xmlns:cdr="http://schemas.openxmlformats.org/drawingml/2006/chartDrawing">
    <cdr:from>
      <cdr:x>0.58225</cdr:x>
      <cdr:y>0.24625</cdr:y>
    </cdr:from>
    <cdr:to>
      <cdr:x>0.58225</cdr:x>
      <cdr:y>0.3675</cdr:y>
    </cdr:to>
    <cdr:sp macro="" textlink="">
      <cdr:nvSpPr>
        <cdr:cNvPr id="6171" name="Line 27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H="1">
          <a:off x="5362916" y="1383863"/>
          <a:ext cx="0" cy="681395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0.58225</cdr:x>
      <cdr:y>0.3385</cdr:y>
    </cdr:from>
    <cdr:to>
      <cdr:x>0.699</cdr:x>
      <cdr:y>0.3385</cdr:y>
    </cdr:to>
    <cdr:sp macro="" textlink="">
      <cdr:nvSpPr>
        <cdr:cNvPr id="6172" name="Line 2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5362916" y="1902285"/>
          <a:ext cx="1075346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 type="triangle" w="med" len="med"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0.699</cdr:x>
      <cdr:y>0.2245</cdr:y>
    </cdr:from>
    <cdr:to>
      <cdr:x>0.699</cdr:x>
      <cdr:y>0.37575</cdr:y>
    </cdr:to>
    <cdr:sp macro="" textlink="">
      <cdr:nvSpPr>
        <cdr:cNvPr id="6173" name="Line 29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6438262" y="1261634"/>
          <a:ext cx="0" cy="84998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0.602</cdr:x>
      <cdr:y>0.3475</cdr:y>
    </cdr:from>
    <cdr:to>
      <cdr:x>0.78325</cdr:x>
      <cdr:y>0.40125</cdr:y>
    </cdr:to>
    <cdr:sp macro="" textlink="">
      <cdr:nvSpPr>
        <cdr:cNvPr id="6174" name="Text Box 3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44826" y="1952863"/>
          <a:ext cx="1669435" cy="3020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M</a:t>
          </a:r>
          <a:r>
            <a:rPr lang="en-GB" sz="1400" b="1" i="0" u="none" strike="noStrike" baseline="-25000">
              <a:solidFill>
                <a:srgbClr val="FF0000"/>
              </a:solidFill>
              <a:latin typeface="Frutiger LT Std 45 Light"/>
            </a:rPr>
            <a:t>bestorting</a:t>
          </a:r>
        </a:p>
      </cdr:txBody>
    </cdr:sp>
  </cdr:relSizeAnchor>
  <cdr:relSizeAnchor xmlns:cdr="http://schemas.openxmlformats.org/drawingml/2006/chartDrawing">
    <cdr:from>
      <cdr:x>0.29725</cdr:x>
      <cdr:y>0.68225</cdr:y>
    </cdr:from>
    <cdr:to>
      <cdr:x>0.4775</cdr:x>
      <cdr:y>0.73775</cdr:y>
    </cdr:to>
    <cdr:sp macro="" textlink="">
      <cdr:nvSpPr>
        <cdr:cNvPr id="6175" name="Text Box 3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37873" y="3834074"/>
          <a:ext cx="1660224" cy="3118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X</a:t>
          </a:r>
          <a:r>
            <a:rPr lang="en-GB" sz="1400" b="1" i="0" u="none" strike="noStrike" baseline="-25000">
              <a:solidFill>
                <a:srgbClr val="FF0000"/>
              </a:solidFill>
              <a:latin typeface="Frutiger LT Std 45 Light"/>
            </a:rPr>
            <a:t>start;bestorting;onder</a:t>
          </a:r>
        </a:p>
      </cdr:txBody>
    </cdr:sp>
  </cdr:relSizeAnchor>
  <cdr:relSizeAnchor xmlns:cdr="http://schemas.openxmlformats.org/drawingml/2006/chartDrawing">
    <cdr:from>
      <cdr:x>0.139</cdr:x>
      <cdr:y>0.55175</cdr:y>
    </cdr:from>
    <cdr:to>
      <cdr:x>0.319</cdr:x>
      <cdr:y>0.6065</cdr:y>
    </cdr:to>
    <cdr:sp macro="" textlink="">
      <cdr:nvSpPr>
        <cdr:cNvPr id="6176" name="Text Box 3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0284" y="3100697"/>
          <a:ext cx="1657921" cy="3076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FF0000"/>
              </a:solidFill>
              <a:latin typeface="Frutiger LT Std 45 Light"/>
            </a:rPr>
            <a:t>M</a:t>
          </a:r>
          <a:r>
            <a:rPr lang="en-GB" sz="1400" b="1" i="0" u="none" strike="noStrike" baseline="-25000">
              <a:solidFill>
                <a:srgbClr val="FF0000"/>
              </a:solidFill>
              <a:latin typeface="Frutiger LT Std 45 Light"/>
            </a:rPr>
            <a:t>bestorting;onder</a:t>
          </a:r>
        </a:p>
      </cdr:txBody>
    </cdr:sp>
  </cdr:relSizeAnchor>
  <cdr:relSizeAnchor xmlns:cdr="http://schemas.openxmlformats.org/drawingml/2006/chartDrawing">
    <cdr:from>
      <cdr:x>0.28925</cdr:x>
      <cdr:y>0.59725</cdr:y>
    </cdr:from>
    <cdr:to>
      <cdr:x>0.28925</cdr:x>
      <cdr:y>0.67025</cdr:y>
    </cdr:to>
    <cdr:sp macro="" textlink="">
      <cdr:nvSpPr>
        <cdr:cNvPr id="6178" name="Line 34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H="1">
          <a:off x="2664188" y="3356396"/>
          <a:ext cx="0" cy="41024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0.124</cdr:x>
      <cdr:y>0.58825</cdr:y>
    </cdr:from>
    <cdr:to>
      <cdr:x>0.124</cdr:x>
      <cdr:y>0.85725</cdr:y>
    </cdr:to>
    <cdr:sp macro="" textlink="">
      <cdr:nvSpPr>
        <cdr:cNvPr id="6179" name="Line 35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1142124" y="3305818"/>
          <a:ext cx="0" cy="1511713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0.125</cdr:x>
      <cdr:y>0.62475</cdr:y>
    </cdr:from>
    <cdr:to>
      <cdr:x>0.29125</cdr:x>
      <cdr:y>0.62475</cdr:y>
    </cdr:to>
    <cdr:sp macro="" textlink="">
      <cdr:nvSpPr>
        <cdr:cNvPr id="6180" name="Line 36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1151334" y="3510939"/>
          <a:ext cx="1531275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 type="triangle" w="med" len="med"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0.1875</cdr:x>
      <cdr:y>0.021</cdr:y>
    </cdr:from>
    <cdr:to>
      <cdr:x>0.1875</cdr:x>
      <cdr:y>0.99125</cdr:y>
    </cdr:to>
    <cdr:sp macro="" textlink="">
      <cdr:nvSpPr>
        <cdr:cNvPr id="6182" name="Line 3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1727002" y="118015"/>
          <a:ext cx="0" cy="5452562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 type="arrow" w="lg" len="lg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0.00925</cdr:x>
      <cdr:y>0.974</cdr:y>
    </cdr:from>
    <cdr:to>
      <cdr:x>0.97925</cdr:x>
      <cdr:y>0.974</cdr:y>
    </cdr:to>
    <cdr:sp macro="" textlink="">
      <cdr:nvSpPr>
        <cdr:cNvPr id="6183" name="Line 39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85199" y="5473637"/>
          <a:ext cx="8934354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round/>
          <a:headEnd/>
          <a:tailEnd type="arrow" w="lg" len="lg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0.9495</cdr:x>
      <cdr:y>0.9065</cdr:y>
    </cdr:from>
    <cdr:to>
      <cdr:x>0.99</cdr:x>
      <cdr:y>0.96225</cdr:y>
    </cdr:to>
    <cdr:sp macro="" textlink="">
      <cdr:nvSpPr>
        <cdr:cNvPr id="6184" name="Text Box 4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745536" y="5094303"/>
          <a:ext cx="373032" cy="31330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808080"/>
              </a:solidFill>
              <a:latin typeface="Frutiger LT Std 45 Light"/>
            </a:rPr>
            <a:t>X</a:t>
          </a:r>
        </a:p>
      </cdr:txBody>
    </cdr:sp>
  </cdr:relSizeAnchor>
  <cdr:relSizeAnchor xmlns:cdr="http://schemas.openxmlformats.org/drawingml/2006/chartDrawing">
    <cdr:from>
      <cdr:x>0.19725</cdr:x>
      <cdr:y>0.00625</cdr:y>
    </cdr:from>
    <cdr:to>
      <cdr:x>0.23775</cdr:x>
      <cdr:y>0.06025</cdr:y>
    </cdr:to>
    <cdr:sp macro="" textlink="">
      <cdr:nvSpPr>
        <cdr:cNvPr id="6185" name="Text Box 4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16806" y="35123"/>
          <a:ext cx="373032" cy="3034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808080"/>
              </a:solidFill>
              <a:latin typeface="Frutiger LT Std 45 Light"/>
            </a:rPr>
            <a:t>Z</a:t>
          </a:r>
        </a:p>
      </cdr:txBody>
    </cdr:sp>
  </cdr:relSizeAnchor>
  <cdr:relSizeAnchor xmlns:cdr="http://schemas.openxmlformats.org/drawingml/2006/chartDrawing">
    <cdr:from>
      <cdr:x>0.15675</cdr:x>
      <cdr:y>0.91825</cdr:y>
    </cdr:from>
    <cdr:to>
      <cdr:x>0.19625</cdr:x>
      <cdr:y>0.97475</cdr:y>
    </cdr:to>
    <cdr:sp macro="" textlink="">
      <cdr:nvSpPr>
        <cdr:cNvPr id="6186" name="Text Box 4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773" y="5160335"/>
          <a:ext cx="363822" cy="31751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7432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GB" sz="1400" b="1" i="0" u="none" strike="noStrike" baseline="0">
              <a:solidFill>
                <a:srgbClr val="808080"/>
              </a:solidFill>
              <a:latin typeface="Frutiger LT Std 45 Light"/>
            </a:rPr>
            <a:t>0</a:t>
          </a:r>
        </a:p>
      </cdr:txBody>
    </cdr:sp>
  </cdr:relSizeAnchor>
  <cdr:relSizeAnchor xmlns:cdr="http://schemas.openxmlformats.org/drawingml/2006/chartDrawing">
    <cdr:from>
      <cdr:x>0.8485</cdr:x>
      <cdr:y>0.3385</cdr:y>
    </cdr:from>
    <cdr:to>
      <cdr:x>0.87925</cdr:x>
      <cdr:y>0.3385</cdr:y>
    </cdr:to>
    <cdr:sp macro="" textlink="">
      <cdr:nvSpPr>
        <cdr:cNvPr id="6187" name="Line 43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7815258" y="1902285"/>
          <a:ext cx="283228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workbookViewId="0">
      <selection activeCell="A41" sqref="A41"/>
    </sheetView>
  </sheetViews>
  <sheetFormatPr defaultRowHeight="12.75"/>
  <cols>
    <col min="1" max="1" width="17.5703125" style="6" bestFit="1" customWidth="1"/>
    <col min="2" max="4" width="11" style="6" bestFit="1" customWidth="1"/>
    <col min="5" max="5" width="12.7109375" style="1" customWidth="1"/>
    <col min="6" max="7" width="9.140625" style="1"/>
    <col min="8" max="8" width="21.5703125" style="3" bestFit="1" customWidth="1"/>
    <col min="9" max="9" width="10.7109375" style="3" bestFit="1" customWidth="1"/>
    <col min="10" max="10" width="9.140625" style="3"/>
    <col min="11" max="12" width="9.140625" style="8"/>
  </cols>
  <sheetData>
    <row r="1" spans="1:12">
      <c r="A1" s="12" t="s">
        <v>348</v>
      </c>
      <c r="B1" s="12"/>
      <c r="C1" s="12"/>
      <c r="D1" s="12"/>
      <c r="E1" s="13" t="s">
        <v>349</v>
      </c>
      <c r="F1" s="13"/>
      <c r="G1" s="13"/>
      <c r="H1" s="14" t="s">
        <v>350</v>
      </c>
      <c r="I1" s="14"/>
      <c r="J1" s="14"/>
      <c r="K1" s="15" t="s">
        <v>351</v>
      </c>
      <c r="L1" s="15"/>
    </row>
    <row r="3" spans="1:12">
      <c r="A3" s="6" t="s">
        <v>0</v>
      </c>
      <c r="B3" s="6">
        <v>67.8</v>
      </c>
      <c r="C3" s="6">
        <v>65</v>
      </c>
      <c r="D3" s="6">
        <v>63.8</v>
      </c>
    </row>
    <row r="4" spans="1:12">
      <c r="A4" s="6" t="s">
        <v>55</v>
      </c>
      <c r="E4" s="1" t="s">
        <v>344</v>
      </c>
      <c r="F4" s="1" t="s">
        <v>353</v>
      </c>
      <c r="G4" s="1" t="s">
        <v>325</v>
      </c>
      <c r="I4" s="3" t="s">
        <v>353</v>
      </c>
      <c r="J4" s="3" t="s">
        <v>325</v>
      </c>
      <c r="K4" s="8" t="s">
        <v>344</v>
      </c>
      <c r="L4" s="8" t="s">
        <v>325</v>
      </c>
    </row>
    <row r="5" spans="1:12">
      <c r="A5" s="6" t="s">
        <v>56</v>
      </c>
      <c r="B5" s="6">
        <v>86262.414999999994</v>
      </c>
      <c r="C5" s="6">
        <v>83879.218999999997</v>
      </c>
      <c r="D5" s="6">
        <v>82782.417000000001</v>
      </c>
      <c r="E5" s="1">
        <f ca="1">INDIRECT(ADDRESS(ROW($C$9)+3*(ROWS($C$9:C9)-1),COLUMN($C$9),,,))</f>
        <v>426134.21</v>
      </c>
      <c r="F5" s="1">
        <f ca="1">E$5-E5</f>
        <v>0</v>
      </c>
      <c r="G5" s="1">
        <f ca="1">INDIRECT(ADDRESS(ROW($C$10)+3*(ROWS($C$10:D10)-1),COLUMN($C$10),,,))</f>
        <v>-11.122999999999999</v>
      </c>
      <c r="H5" s="3" t="s">
        <v>310</v>
      </c>
      <c r="I5" s="3">
        <v>0</v>
      </c>
      <c r="J5" s="3">
        <v>-11.122999999999999</v>
      </c>
      <c r="K5" s="9" t="e">
        <f ca="1">ABS(F5/I5-1)*100</f>
        <v>#DIV/0!</v>
      </c>
      <c r="L5" s="9">
        <f ca="1">ABS(G5/J5-1)*100</f>
        <v>0</v>
      </c>
    </row>
    <row r="6" spans="1:12">
      <c r="A6" s="6" t="s">
        <v>57</v>
      </c>
      <c r="B6" s="6">
        <v>426863.55</v>
      </c>
      <c r="C6" s="6">
        <v>425963.41899999999</v>
      </c>
      <c r="D6" s="6">
        <v>425739.46</v>
      </c>
      <c r="E6" s="1">
        <f ca="1">INDIRECT(ADDRESS(ROW($C$9)+3*(ROWS($C$9:C10)-1),COLUMN($C$9),,,))</f>
        <v>426133.723</v>
      </c>
      <c r="F6" s="1">
        <f t="shared" ref="F6:F69" ca="1" si="0">E$5-E6</f>
        <v>0.4870000000228174</v>
      </c>
      <c r="G6" s="1">
        <f ca="1">INDIRECT(ADDRESS(ROW($C$10)+3*(ROWS($C$10:D11)-1),COLUMN($C$10),,,))</f>
        <v>-11.105</v>
      </c>
      <c r="I6" s="3">
        <v>0.5</v>
      </c>
      <c r="J6" s="3">
        <v>-11.105</v>
      </c>
      <c r="K6" s="9">
        <f t="shared" ref="K6:K69" ca="1" si="1">ABS(F6/I6-1)*100</f>
        <v>2.5999999954365194</v>
      </c>
      <c r="L6" s="9">
        <f t="shared" ref="L6:L69" ca="1" si="2">ABS(G6/J6-1)*100</f>
        <v>0</v>
      </c>
    </row>
    <row r="7" spans="1:12">
      <c r="A7" s="6" t="s">
        <v>58</v>
      </c>
      <c r="B7" s="6">
        <v>0</v>
      </c>
      <c r="C7" s="6">
        <v>1</v>
      </c>
      <c r="D7" s="6">
        <v>2</v>
      </c>
      <c r="E7" s="1">
        <f ca="1">INDIRECT(ADDRESS(ROW($C$9)+3*(ROWS($C$9:C11)-1),COLUMN($C$9),,,))</f>
        <v>426133.23700000002</v>
      </c>
      <c r="F7" s="1">
        <f t="shared" ca="1" si="0"/>
        <v>0.97299999999813735</v>
      </c>
      <c r="G7" s="1">
        <f ca="1">INDIRECT(ADDRESS(ROW($C$10)+3*(ROWS($C$10:D12)-1),COLUMN($C$10),,,))</f>
        <v>-11.098000000000001</v>
      </c>
      <c r="I7" s="3">
        <v>1</v>
      </c>
      <c r="J7" s="3">
        <v>-11.098000000000001</v>
      </c>
      <c r="K7" s="9">
        <f t="shared" ca="1" si="1"/>
        <v>2.7000000001862645</v>
      </c>
      <c r="L7" s="9">
        <f t="shared" ca="1" si="2"/>
        <v>0</v>
      </c>
    </row>
    <row r="8" spans="1:12">
      <c r="A8" s="6" t="s">
        <v>59</v>
      </c>
      <c r="B8" s="6">
        <v>86158.611999999994</v>
      </c>
      <c r="C8" s="6">
        <v>83919.603000000003</v>
      </c>
      <c r="D8" s="6">
        <v>82693.293000000005</v>
      </c>
      <c r="E8" s="1">
        <f ca="1">INDIRECT(ADDRESS(ROW($C$9)+3*(ROWS($C$9:C12)-1),COLUMN($C$9),,,))</f>
        <v>426132.75</v>
      </c>
      <c r="F8" s="1">
        <f t="shared" ca="1" si="0"/>
        <v>1.4600000000209548</v>
      </c>
      <c r="G8" s="1">
        <f ca="1">INDIRECT(ADDRESS(ROW($C$10)+3*(ROWS($C$10:D13)-1),COLUMN($C$10),,,))</f>
        <v>-11.11</v>
      </c>
      <c r="I8" s="3">
        <v>1.4990000000000001</v>
      </c>
      <c r="J8" s="3">
        <v>-11.11</v>
      </c>
      <c r="K8" s="9">
        <f t="shared" ca="1" si="1"/>
        <v>2.6017344882618643</v>
      </c>
      <c r="L8" s="9">
        <f t="shared" ca="1" si="2"/>
        <v>0</v>
      </c>
    </row>
    <row r="9" spans="1:12">
      <c r="A9" s="6" t="s">
        <v>60</v>
      </c>
      <c r="B9" s="6">
        <v>427010.60499999998</v>
      </c>
      <c r="C9" s="6">
        <v>426134.21</v>
      </c>
      <c r="D9" s="6">
        <v>425902.14799999999</v>
      </c>
      <c r="E9" s="1">
        <f ca="1">INDIRECT(ADDRESS(ROW($C$9)+3*(ROWS($C$9:C13)-1),COLUMN($C$9),,,))</f>
        <v>426132.26299999998</v>
      </c>
      <c r="F9" s="1">
        <f t="shared" ca="1" si="0"/>
        <v>1.9470000000437722</v>
      </c>
      <c r="G9" s="1">
        <f ca="1">INDIRECT(ADDRESS(ROW($C$10)+3*(ROWS($C$10:D14)-1),COLUMN($C$10),,,))</f>
        <v>-11.061</v>
      </c>
      <c r="I9" s="3">
        <v>1.9990000000000001</v>
      </c>
      <c r="J9" s="3">
        <v>-11.061</v>
      </c>
      <c r="K9" s="9">
        <f t="shared" ca="1" si="1"/>
        <v>2.6013006481354628</v>
      </c>
      <c r="L9" s="9">
        <f t="shared" ca="1" si="2"/>
        <v>0</v>
      </c>
    </row>
    <row r="10" spans="1:12">
      <c r="A10" s="6" t="s">
        <v>61</v>
      </c>
      <c r="B10" s="6">
        <v>-12.465</v>
      </c>
      <c r="C10" s="6">
        <v>-11.122999999999999</v>
      </c>
      <c r="D10" s="6">
        <v>-12.989000000000001</v>
      </c>
      <c r="E10" s="1">
        <f ca="1">INDIRECT(ADDRESS(ROW($C$9)+3*(ROWS($C$9:C14)-1),COLUMN($C$9),,,))</f>
        <v>426131.777</v>
      </c>
      <c r="F10" s="1">
        <f t="shared" ca="1" si="0"/>
        <v>2.4330000000190921</v>
      </c>
      <c r="G10" s="1">
        <f ca="1">INDIRECT(ADDRESS(ROW($C$10)+3*(ROWS($C$10:D15)-1),COLUMN($C$10),,,))</f>
        <v>-11.055</v>
      </c>
      <c r="I10" s="3">
        <v>2.4990000000000001</v>
      </c>
      <c r="J10" s="3">
        <v>-11.055</v>
      </c>
      <c r="K10" s="9">
        <f t="shared" ca="1" si="1"/>
        <v>2.6410564218050436</v>
      </c>
      <c r="L10" s="9">
        <f t="shared" ca="1" si="2"/>
        <v>0</v>
      </c>
    </row>
    <row r="11" spans="1:12">
      <c r="A11" s="6" t="s">
        <v>62</v>
      </c>
      <c r="B11" s="6">
        <v>86158.900999999998</v>
      </c>
      <c r="C11" s="6">
        <v>83919.487999999998</v>
      </c>
      <c r="D11" s="6">
        <v>82693.532999999996</v>
      </c>
      <c r="E11" s="1">
        <f ca="1">INDIRECT(ADDRESS(ROW($C$9)+3*(ROWS($C$9:C15)-1),COLUMN($C$9),,,))</f>
        <v>426131.29</v>
      </c>
      <c r="F11" s="1">
        <f t="shared" ca="1" si="0"/>
        <v>2.9200000000419095</v>
      </c>
      <c r="G11" s="1">
        <f ca="1">INDIRECT(ADDRESS(ROW($C$10)+3*(ROWS($C$10:D16)-1),COLUMN($C$10),,,))</f>
        <v>-11.032</v>
      </c>
      <c r="I11" s="3">
        <v>2.9990000000000001</v>
      </c>
      <c r="J11" s="3">
        <v>-11.032</v>
      </c>
      <c r="K11" s="9">
        <f t="shared" ca="1" si="1"/>
        <v>2.6342114024038188</v>
      </c>
      <c r="L11" s="9">
        <f t="shared" ca="1" si="2"/>
        <v>0</v>
      </c>
    </row>
    <row r="12" spans="1:12">
      <c r="A12" s="6" t="s">
        <v>63</v>
      </c>
      <c r="B12" s="6">
        <v>427010.196</v>
      </c>
      <c r="C12" s="6">
        <v>426133.723</v>
      </c>
      <c r="D12" s="6">
        <v>425901.70899999997</v>
      </c>
      <c r="E12" s="1">
        <f ca="1">INDIRECT(ADDRESS(ROW($C$9)+3*(ROWS($C$9:C16)-1),COLUMN($C$9),,,))</f>
        <v>426130.804</v>
      </c>
      <c r="F12" s="1">
        <f t="shared" ca="1" si="0"/>
        <v>3.4060000000172295</v>
      </c>
      <c r="G12" s="1">
        <f ca="1">INDIRECT(ADDRESS(ROW($C$10)+3*(ROWS($C$10:D17)-1),COLUMN($C$10),,,))</f>
        <v>-11.045</v>
      </c>
      <c r="I12" s="3">
        <v>3.4980000000000002</v>
      </c>
      <c r="J12" s="3">
        <v>-11.045</v>
      </c>
      <c r="K12" s="9">
        <f t="shared" ca="1" si="1"/>
        <v>2.6300743276949867</v>
      </c>
      <c r="L12" s="9">
        <f t="shared" ca="1" si="2"/>
        <v>0</v>
      </c>
    </row>
    <row r="13" spans="1:12">
      <c r="A13" s="6" t="s">
        <v>64</v>
      </c>
      <c r="B13" s="6">
        <v>-12.427</v>
      </c>
      <c r="C13" s="6">
        <v>-11.105</v>
      </c>
      <c r="D13" s="6">
        <v>-13.394</v>
      </c>
      <c r="E13" s="1">
        <f ca="1">INDIRECT(ADDRESS(ROW($C$9)+3*(ROWS($C$9:C17)-1),COLUMN($C$9),,,))</f>
        <v>426130.31699999998</v>
      </c>
      <c r="F13" s="1">
        <f t="shared" ca="1" si="0"/>
        <v>3.8930000000400469</v>
      </c>
      <c r="G13" s="1">
        <f ca="1">INDIRECT(ADDRESS(ROW($C$10)+3*(ROWS($C$10:D18)-1),COLUMN($C$10),,,))</f>
        <v>-11.026999999999999</v>
      </c>
      <c r="H13" s="3" t="s">
        <v>311</v>
      </c>
      <c r="I13" s="3">
        <v>3.9980000000000002</v>
      </c>
      <c r="J13" s="3">
        <v>-11.026999999999999</v>
      </c>
      <c r="K13" s="9">
        <f t="shared" ca="1" si="1"/>
        <v>2.6263131555766206</v>
      </c>
      <c r="L13" s="9">
        <f t="shared" ca="1" si="2"/>
        <v>0</v>
      </c>
    </row>
    <row r="14" spans="1:12">
      <c r="A14" s="6" t="s">
        <v>65</v>
      </c>
      <c r="B14" s="6">
        <v>86159.188999999998</v>
      </c>
      <c r="C14" s="6">
        <v>83919.373000000007</v>
      </c>
      <c r="D14" s="6">
        <v>82693.773000000001</v>
      </c>
      <c r="E14" s="1">
        <f ca="1">INDIRECT(ADDRESS(ROW($C$9)+3*(ROWS($C$9:C18)-1),COLUMN($C$9),,,))</f>
        <v>426129.83100000001</v>
      </c>
      <c r="F14" s="1">
        <f t="shared" ca="1" si="0"/>
        <v>4.3790000000153668</v>
      </c>
      <c r="G14" s="1">
        <f ca="1">INDIRECT(ADDRESS(ROW($C$10)+3*(ROWS($C$10:D19)-1),COLUMN($C$10),,,))</f>
        <v>-11.032999999999999</v>
      </c>
      <c r="I14" s="3">
        <v>4.4980000000000002</v>
      </c>
      <c r="J14" s="3">
        <v>-11.032999999999999</v>
      </c>
      <c r="K14" s="9">
        <f t="shared" ca="1" si="1"/>
        <v>2.6456202753364466</v>
      </c>
      <c r="L14" s="9">
        <f t="shared" ca="1" si="2"/>
        <v>0</v>
      </c>
    </row>
    <row r="15" spans="1:12">
      <c r="A15" s="6" t="s">
        <v>66</v>
      </c>
      <c r="B15" s="6">
        <v>427009.788</v>
      </c>
      <c r="C15" s="6">
        <v>426133.23700000002</v>
      </c>
      <c r="D15" s="6">
        <v>425901.27100000001</v>
      </c>
      <c r="E15" s="1">
        <f ca="1">INDIRECT(ADDRESS(ROW($C$9)+3*(ROWS($C$9:C19)-1),COLUMN($C$9),,,))</f>
        <v>426129.34399999998</v>
      </c>
      <c r="F15" s="1">
        <f t="shared" ca="1" si="0"/>
        <v>4.8660000000381842</v>
      </c>
      <c r="G15" s="1">
        <f ca="1">INDIRECT(ADDRESS(ROW($C$10)+3*(ROWS($C$10:D20)-1),COLUMN($C$10),,,))</f>
        <v>-11.007999999999999</v>
      </c>
      <c r="I15" s="3">
        <v>4.9980000000000002</v>
      </c>
      <c r="J15" s="3">
        <v>-11.007999999999999</v>
      </c>
      <c r="K15" s="9">
        <f t="shared" ca="1" si="1"/>
        <v>2.6410564218050436</v>
      </c>
      <c r="L15" s="9">
        <f t="shared" ca="1" si="2"/>
        <v>0</v>
      </c>
    </row>
    <row r="16" spans="1:12">
      <c r="A16" s="6" t="s">
        <v>67</v>
      </c>
      <c r="B16" s="6">
        <v>-12.404</v>
      </c>
      <c r="C16" s="6">
        <v>-11.098000000000001</v>
      </c>
      <c r="D16" s="6">
        <v>-13.625</v>
      </c>
      <c r="E16" s="1">
        <f ca="1">INDIRECT(ADDRESS(ROW($C$9)+3*(ROWS($C$9:C20)-1),COLUMN($C$9),,,))</f>
        <v>426128.85700000002</v>
      </c>
      <c r="F16" s="1">
        <f t="shared" ca="1" si="0"/>
        <v>5.353000000002794</v>
      </c>
      <c r="G16" s="1">
        <f ca="1">INDIRECT(ADDRESS(ROW($C$10)+3*(ROWS($C$10:D21)-1),COLUMN($C$10),,,))</f>
        <v>-10.988</v>
      </c>
      <c r="I16" s="3">
        <v>5.4969999999999999</v>
      </c>
      <c r="J16" s="3">
        <v>-10.988</v>
      </c>
      <c r="K16" s="9">
        <f t="shared" ca="1" si="1"/>
        <v>2.6196106966928534</v>
      </c>
      <c r="L16" s="9">
        <f t="shared" ca="1" si="2"/>
        <v>0</v>
      </c>
    </row>
    <row r="17" spans="1:12">
      <c r="A17" s="6" t="s">
        <v>68</v>
      </c>
      <c r="B17" s="6">
        <v>86159.476999999999</v>
      </c>
      <c r="C17" s="6">
        <v>83919.258000000002</v>
      </c>
      <c r="D17" s="6">
        <v>82694.013999999996</v>
      </c>
      <c r="E17" s="1">
        <f ca="1">INDIRECT(ADDRESS(ROW($C$9)+3*(ROWS($C$9:C21)-1),COLUMN($C$9),,,))</f>
        <v>426128.37099999998</v>
      </c>
      <c r="F17" s="1">
        <f t="shared" ca="1" si="0"/>
        <v>5.8390000000363216</v>
      </c>
      <c r="G17" s="1">
        <f ca="1">INDIRECT(ADDRESS(ROW($C$10)+3*(ROWS($C$10:D22)-1),COLUMN($C$10),,,))</f>
        <v>-10.973000000000001</v>
      </c>
      <c r="I17" s="3">
        <v>5.9969999999999999</v>
      </c>
      <c r="J17" s="3">
        <v>-10.973000000000001</v>
      </c>
      <c r="K17" s="9">
        <f t="shared" ca="1" si="1"/>
        <v>2.6346506580570028</v>
      </c>
      <c r="L17" s="9">
        <f t="shared" ca="1" si="2"/>
        <v>0</v>
      </c>
    </row>
    <row r="18" spans="1:12">
      <c r="A18" s="6" t="s">
        <v>69</v>
      </c>
      <c r="B18" s="6">
        <v>427009.37900000002</v>
      </c>
      <c r="C18" s="6">
        <v>426132.75</v>
      </c>
      <c r="D18" s="6">
        <v>425900.83199999999</v>
      </c>
      <c r="E18" s="1">
        <f ca="1">INDIRECT(ADDRESS(ROW($C$9)+3*(ROWS($C$9:C22)-1),COLUMN($C$9),,,))</f>
        <v>426127.88400000002</v>
      </c>
      <c r="F18" s="1">
        <f t="shared" ca="1" si="0"/>
        <v>6.3260000000009313</v>
      </c>
      <c r="G18" s="1">
        <f ca="1">INDIRECT(ADDRESS(ROW($C$10)+3*(ROWS($C$10:D23)-1),COLUMN($C$10),,,))</f>
        <v>-10.919</v>
      </c>
      <c r="I18" s="3">
        <v>6.4969999999999999</v>
      </c>
      <c r="J18" s="3">
        <v>-10.919</v>
      </c>
      <c r="K18" s="9">
        <f t="shared" ca="1" si="1"/>
        <v>2.6319839925976418</v>
      </c>
      <c r="L18" s="9">
        <f t="shared" ca="1" si="2"/>
        <v>0</v>
      </c>
    </row>
    <row r="19" spans="1:12">
      <c r="A19" s="6" t="s">
        <v>70</v>
      </c>
      <c r="B19" s="6">
        <v>-12.382999999999999</v>
      </c>
      <c r="C19" s="6">
        <v>-11.11</v>
      </c>
      <c r="D19" s="6">
        <v>-13.723000000000001</v>
      </c>
      <c r="E19" s="1">
        <f ca="1">INDIRECT(ADDRESS(ROW($C$9)+3*(ROWS($C$9:C23)-1),COLUMN($C$9),,,))</f>
        <v>426127.39799999999</v>
      </c>
      <c r="F19" s="1">
        <f t="shared" ca="1" si="0"/>
        <v>6.8120000000344589</v>
      </c>
      <c r="G19" s="1">
        <f ca="1">INDIRECT(ADDRESS(ROW($C$10)+3*(ROWS($C$10:D24)-1),COLUMN($C$10),,,))</f>
        <v>-10.872999999999999</v>
      </c>
      <c r="I19" s="3">
        <v>6.9969999999999999</v>
      </c>
      <c r="J19" s="3">
        <v>-10.872999999999999</v>
      </c>
      <c r="K19" s="9">
        <f t="shared" ca="1" si="1"/>
        <v>2.6439902810567517</v>
      </c>
      <c r="L19" s="9">
        <f t="shared" ca="1" si="2"/>
        <v>0</v>
      </c>
    </row>
    <row r="20" spans="1:12">
      <c r="A20" s="6" t="s">
        <v>71</v>
      </c>
      <c r="B20" s="6">
        <v>86159.766000000003</v>
      </c>
      <c r="C20" s="6">
        <v>83919.142999999996</v>
      </c>
      <c r="D20" s="6">
        <v>82694.254000000001</v>
      </c>
      <c r="E20" s="1">
        <f ca="1">INDIRECT(ADDRESS(ROW($C$9)+3*(ROWS($C$9:C24)-1),COLUMN($C$9),,,))</f>
        <v>426126.91100000002</v>
      </c>
      <c r="F20" s="1">
        <f t="shared" ca="1" si="0"/>
        <v>7.2989999999990687</v>
      </c>
      <c r="G20" s="1">
        <f ca="1">INDIRECT(ADDRESS(ROW($C$10)+3*(ROWS($C$10:D25)-1),COLUMN($C$10),,,))</f>
        <v>-10.882</v>
      </c>
      <c r="I20" s="3">
        <v>7.4969999999999999</v>
      </c>
      <c r="J20" s="3">
        <v>-10.882</v>
      </c>
      <c r="K20" s="9">
        <f t="shared" ca="1" si="1"/>
        <v>2.6410564225814448</v>
      </c>
      <c r="L20" s="9">
        <f t="shared" ca="1" si="2"/>
        <v>0</v>
      </c>
    </row>
    <row r="21" spans="1:12">
      <c r="A21" s="6" t="s">
        <v>72</v>
      </c>
      <c r="B21" s="6">
        <v>427008.97100000002</v>
      </c>
      <c r="C21" s="6">
        <v>426132.26299999998</v>
      </c>
      <c r="D21" s="6">
        <v>425900.39399999997</v>
      </c>
      <c r="E21" s="1">
        <f ca="1">INDIRECT(ADDRESS(ROW($C$9)+3*(ROWS($C$9:C25)-1),COLUMN($C$9),,,))</f>
        <v>426126.424</v>
      </c>
      <c r="F21" s="1">
        <f t="shared" ca="1" si="0"/>
        <v>7.7860000000218861</v>
      </c>
      <c r="G21" s="1">
        <f ca="1">INDIRECT(ADDRESS(ROW($C$10)+3*(ROWS($C$10:D26)-1),COLUMN($C$10),,,))</f>
        <v>-10.832000000000001</v>
      </c>
      <c r="I21" s="3">
        <v>7.9960000000000004</v>
      </c>
      <c r="J21" s="3">
        <v>-10.832000000000001</v>
      </c>
      <c r="K21" s="9">
        <f t="shared" ca="1" si="1"/>
        <v>2.6263131563045827</v>
      </c>
      <c r="L21" s="9">
        <f t="shared" ca="1" si="2"/>
        <v>0</v>
      </c>
    </row>
    <row r="22" spans="1:12">
      <c r="A22" s="6" t="s">
        <v>73</v>
      </c>
      <c r="B22" s="6">
        <v>-12.374000000000001</v>
      </c>
      <c r="C22" s="6">
        <v>-11.061</v>
      </c>
      <c r="D22" s="6">
        <v>-13.814</v>
      </c>
      <c r="E22" s="1">
        <f ca="1">INDIRECT(ADDRESS(ROW($C$9)+3*(ROWS($C$9:C26)-1),COLUMN($C$9),,,))</f>
        <v>426125.93800000002</v>
      </c>
      <c r="F22" s="1">
        <f t="shared" ca="1" si="0"/>
        <v>8.271999999997206</v>
      </c>
      <c r="G22" s="1">
        <f ca="1">INDIRECT(ADDRESS(ROW($C$10)+3*(ROWS($C$10:D27)-1),COLUMN($C$10),,,))</f>
        <v>-10.772</v>
      </c>
      <c r="I22" s="3">
        <v>8.4960000000000004</v>
      </c>
      <c r="J22" s="3">
        <v>-10.772</v>
      </c>
      <c r="K22" s="9">
        <f t="shared" ca="1" si="1"/>
        <v>2.6365348399575605</v>
      </c>
      <c r="L22" s="9">
        <f t="shared" ca="1" si="2"/>
        <v>0</v>
      </c>
    </row>
    <row r="23" spans="1:12">
      <c r="A23" s="6" t="s">
        <v>74</v>
      </c>
      <c r="B23" s="6">
        <v>86160.054000000004</v>
      </c>
      <c r="C23" s="6">
        <v>83919.028000000006</v>
      </c>
      <c r="D23" s="6">
        <v>82694.494000000006</v>
      </c>
      <c r="E23" s="1">
        <f ca="1">INDIRECT(ADDRESS(ROW($C$9)+3*(ROWS($C$9:C27)-1),COLUMN($C$9),,,))</f>
        <v>426125.451</v>
      </c>
      <c r="F23" s="1">
        <f t="shared" ca="1" si="0"/>
        <v>8.7590000000200234</v>
      </c>
      <c r="G23" s="1">
        <f ca="1">INDIRECT(ADDRESS(ROW($C$10)+3*(ROWS($C$10:D28)-1),COLUMN($C$10),,,))</f>
        <v>-10.73</v>
      </c>
      <c r="I23" s="3">
        <v>9</v>
      </c>
      <c r="J23" s="3">
        <v>-10.73</v>
      </c>
      <c r="K23" s="9">
        <f t="shared" ca="1" si="1"/>
        <v>2.6777777775552902</v>
      </c>
      <c r="L23" s="9">
        <f t="shared" ca="1" si="2"/>
        <v>0</v>
      </c>
    </row>
    <row r="24" spans="1:12">
      <c r="A24" s="6" t="s">
        <v>75</v>
      </c>
      <c r="B24" s="6">
        <v>427008.56199999998</v>
      </c>
      <c r="C24" s="6">
        <v>426131.777</v>
      </c>
      <c r="D24" s="6">
        <v>425899.95500000002</v>
      </c>
      <c r="E24" s="1">
        <f ca="1">INDIRECT(ADDRESS(ROW($C$9)+3*(ROWS($C$9:C28)-1),COLUMN($C$9),,,))</f>
        <v>426124.96500000003</v>
      </c>
      <c r="F24" s="1">
        <f t="shared" ca="1" si="0"/>
        <v>9.2449999999953434</v>
      </c>
      <c r="G24" s="1">
        <f ca="1">INDIRECT(ADDRESS(ROW($C$10)+3*(ROWS($C$10:D29)-1),COLUMN($C$10),,,))</f>
        <v>-10.670999999999999</v>
      </c>
      <c r="I24" s="3">
        <v>9.5</v>
      </c>
      <c r="J24" s="3">
        <v>-10.670999999999999</v>
      </c>
      <c r="K24" s="9">
        <f t="shared" ca="1" si="1"/>
        <v>2.6842105263648053</v>
      </c>
      <c r="L24" s="9">
        <f t="shared" ca="1" si="2"/>
        <v>0</v>
      </c>
    </row>
    <row r="25" spans="1:12">
      <c r="A25" s="6" t="s">
        <v>76</v>
      </c>
      <c r="B25" s="6">
        <v>-12.365</v>
      </c>
      <c r="C25" s="6">
        <v>-11.055</v>
      </c>
      <c r="D25" s="6">
        <v>-13.914</v>
      </c>
      <c r="E25" s="1">
        <f ca="1">INDIRECT(ADDRESS(ROW($C$9)+3*(ROWS($C$9:C29)-1),COLUMN($C$9),,,))</f>
        <v>426124.478</v>
      </c>
      <c r="F25" s="1">
        <f t="shared" ca="1" si="0"/>
        <v>9.7320000000181608</v>
      </c>
      <c r="G25" s="1">
        <f ca="1">INDIRECT(ADDRESS(ROW($C$10)+3*(ROWS($C$10:D30)-1),COLUMN($C$10),,,))</f>
        <v>-10.622</v>
      </c>
      <c r="I25" s="3">
        <v>10</v>
      </c>
      <c r="J25" s="3">
        <v>-10.622</v>
      </c>
      <c r="K25" s="9">
        <f t="shared" ca="1" si="1"/>
        <v>2.6799999998183943</v>
      </c>
      <c r="L25" s="9">
        <f t="shared" ca="1" si="2"/>
        <v>0</v>
      </c>
    </row>
    <row r="26" spans="1:12">
      <c r="A26" s="6" t="s">
        <v>77</v>
      </c>
      <c r="B26" s="6">
        <v>86160.342000000004</v>
      </c>
      <c r="C26" s="6">
        <v>83918.913</v>
      </c>
      <c r="D26" s="6">
        <v>82694.733999999997</v>
      </c>
      <c r="E26" s="1">
        <f ca="1">INDIRECT(ADDRESS(ROW($C$9)+3*(ROWS($C$9:C30)-1),COLUMN($C$9),,,))</f>
        <v>426123.99200000003</v>
      </c>
      <c r="F26" s="1">
        <f t="shared" ca="1" si="0"/>
        <v>10.217999999993481</v>
      </c>
      <c r="G26" s="1">
        <f ca="1">INDIRECT(ADDRESS(ROW($C$10)+3*(ROWS($C$10:D31)-1),COLUMN($C$10),,,))</f>
        <v>-10.569000000000001</v>
      </c>
      <c r="I26" s="3">
        <v>10.499000000000001</v>
      </c>
      <c r="J26" s="3">
        <v>-10.569000000000001</v>
      </c>
      <c r="K26" s="9">
        <f t="shared" ca="1" si="1"/>
        <v>2.6764453758121753</v>
      </c>
      <c r="L26" s="9">
        <f t="shared" ca="1" si="2"/>
        <v>0</v>
      </c>
    </row>
    <row r="27" spans="1:12">
      <c r="A27" s="6" t="s">
        <v>78</v>
      </c>
      <c r="B27" s="6">
        <v>427008.15399999998</v>
      </c>
      <c r="C27" s="6">
        <v>426131.29</v>
      </c>
      <c r="D27" s="6">
        <v>425899.516</v>
      </c>
      <c r="E27" s="1">
        <f ca="1">INDIRECT(ADDRESS(ROW($C$9)+3*(ROWS($C$9:C31)-1),COLUMN($C$9),,,))</f>
        <v>426123.505</v>
      </c>
      <c r="F27" s="1">
        <f t="shared" ca="1" si="0"/>
        <v>10.705000000016298</v>
      </c>
      <c r="G27" s="1">
        <f ca="1">INDIRECT(ADDRESS(ROW($C$10)+3*(ROWS($C$10:D32)-1),COLUMN($C$10),,,))</f>
        <v>-10.513999999999999</v>
      </c>
      <c r="I27" s="3">
        <v>10.999000000000001</v>
      </c>
      <c r="J27" s="3">
        <v>-10.513999999999999</v>
      </c>
      <c r="K27" s="9">
        <f t="shared" ca="1" si="1"/>
        <v>2.6729702698763735</v>
      </c>
      <c r="L27" s="9">
        <f t="shared" ca="1" si="2"/>
        <v>0</v>
      </c>
    </row>
    <row r="28" spans="1:12">
      <c r="A28" s="6" t="s">
        <v>79</v>
      </c>
      <c r="B28" s="6">
        <v>-12.342000000000001</v>
      </c>
      <c r="C28" s="6">
        <v>-11.032</v>
      </c>
      <c r="D28" s="6">
        <v>-13.981999999999999</v>
      </c>
      <c r="E28" s="1">
        <f ca="1">INDIRECT(ADDRESS(ROW($C$9)+3*(ROWS($C$9:C32)-1),COLUMN($C$9),,,))</f>
        <v>426123.01799999998</v>
      </c>
      <c r="F28" s="1">
        <f t="shared" ca="1" si="0"/>
        <v>11.192000000039116</v>
      </c>
      <c r="G28" s="1">
        <f ca="1">INDIRECT(ADDRESS(ROW($C$10)+3*(ROWS($C$10:D33)-1),COLUMN($C$10),,,))</f>
        <v>-10.47</v>
      </c>
      <c r="I28" s="3">
        <v>11.499000000000001</v>
      </c>
      <c r="J28" s="3">
        <v>-10.47</v>
      </c>
      <c r="K28" s="9">
        <f t="shared" ca="1" si="1"/>
        <v>2.6697973733445068</v>
      </c>
      <c r="L28" s="9">
        <f t="shared" ca="1" si="2"/>
        <v>0</v>
      </c>
    </row>
    <row r="29" spans="1:12">
      <c r="A29" s="6" t="s">
        <v>80</v>
      </c>
      <c r="B29" s="6">
        <v>86160.630999999994</v>
      </c>
      <c r="C29" s="6">
        <v>83918.797999999995</v>
      </c>
      <c r="D29" s="6">
        <v>82694.975000000006</v>
      </c>
      <c r="E29" s="1">
        <f ca="1">INDIRECT(ADDRESS(ROW($C$9)+3*(ROWS($C$9:C33)-1),COLUMN($C$9),,,))</f>
        <v>426122.53200000001</v>
      </c>
      <c r="F29" s="1">
        <f t="shared" ca="1" si="0"/>
        <v>11.678000000014435</v>
      </c>
      <c r="G29" s="1">
        <f ca="1">INDIRECT(ADDRESS(ROW($C$10)+3*(ROWS($C$10:D34)-1),COLUMN($C$10),,,))</f>
        <v>-10.422000000000001</v>
      </c>
      <c r="I29" s="3">
        <v>11.999000000000001</v>
      </c>
      <c r="J29" s="3">
        <v>-10.422000000000001</v>
      </c>
      <c r="K29" s="9">
        <f t="shared" ca="1" si="1"/>
        <v>2.6752229351242995</v>
      </c>
      <c r="L29" s="9">
        <f t="shared" ca="1" si="2"/>
        <v>0</v>
      </c>
    </row>
    <row r="30" spans="1:12">
      <c r="A30" s="6" t="s">
        <v>81</v>
      </c>
      <c r="B30" s="6">
        <v>427007.745</v>
      </c>
      <c r="C30" s="6">
        <v>426130.804</v>
      </c>
      <c r="D30" s="6">
        <v>425899.07799999998</v>
      </c>
      <c r="E30" s="1">
        <f ca="1">INDIRECT(ADDRESS(ROW($C$9)+3*(ROWS($C$9:C34)-1),COLUMN($C$9),,,))</f>
        <v>426122.04499999998</v>
      </c>
      <c r="F30" s="1">
        <f t="shared" ca="1" si="0"/>
        <v>12.165000000037253</v>
      </c>
      <c r="G30" s="1">
        <f ca="1">INDIRECT(ADDRESS(ROW($C$10)+3*(ROWS($C$10:D35)-1),COLUMN($C$10),,,))</f>
        <v>-10.401</v>
      </c>
      <c r="I30" s="3">
        <v>12.499000000000001</v>
      </c>
      <c r="J30" s="3">
        <v>-10.401</v>
      </c>
      <c r="K30" s="9">
        <f t="shared" ca="1" si="1"/>
        <v>2.6722137768041221</v>
      </c>
      <c r="L30" s="9">
        <f t="shared" ca="1" si="2"/>
        <v>0</v>
      </c>
    </row>
    <row r="31" spans="1:12">
      <c r="A31" s="6" t="s">
        <v>82</v>
      </c>
      <c r="B31" s="6">
        <v>-12.31</v>
      </c>
      <c r="C31" s="6">
        <v>-11.045</v>
      </c>
      <c r="D31" s="6">
        <v>-14.04</v>
      </c>
      <c r="E31" s="1">
        <f ca="1">INDIRECT(ADDRESS(ROW($C$9)+3*(ROWS($C$9:C35)-1),COLUMN($C$9),,,))</f>
        <v>426121.55900000001</v>
      </c>
      <c r="F31" s="1">
        <f t="shared" ca="1" si="0"/>
        <v>12.651000000012573</v>
      </c>
      <c r="G31" s="1">
        <f ca="1">INDIRECT(ADDRESS(ROW($C$10)+3*(ROWS($C$10:D36)-1),COLUMN($C$10),,,))</f>
        <v>-10</v>
      </c>
      <c r="I31" s="3">
        <v>12.997999999999999</v>
      </c>
      <c r="J31" s="3">
        <v>-10</v>
      </c>
      <c r="K31" s="9">
        <f t="shared" ca="1" si="1"/>
        <v>2.6696414832083848</v>
      </c>
      <c r="L31" s="9">
        <f t="shared" ca="1" si="2"/>
        <v>0</v>
      </c>
    </row>
    <row r="32" spans="1:12">
      <c r="A32" s="6" t="s">
        <v>83</v>
      </c>
      <c r="B32" s="6">
        <v>86160.918999999994</v>
      </c>
      <c r="C32" s="6">
        <v>83918.683000000005</v>
      </c>
      <c r="D32" s="6">
        <v>82695.214999999997</v>
      </c>
      <c r="E32" s="1">
        <f ca="1">INDIRECT(ADDRESS(ROW($C$9)+3*(ROWS($C$9:C36)-1),COLUMN($C$9),,,))</f>
        <v>426121.07199999999</v>
      </c>
      <c r="F32" s="1">
        <f t="shared" ca="1" si="0"/>
        <v>13.13800000003539</v>
      </c>
      <c r="G32" s="1">
        <f ca="1">INDIRECT(ADDRESS(ROW($C$10)+3*(ROWS($C$10:D37)-1),COLUMN($C$10),,,))</f>
        <v>-10</v>
      </c>
      <c r="I32" s="3">
        <v>13.497999999999999</v>
      </c>
      <c r="J32" s="3">
        <v>-10</v>
      </c>
      <c r="K32" s="9">
        <f t="shared" ca="1" si="1"/>
        <v>2.6670617866692004</v>
      </c>
      <c r="L32" s="9">
        <f t="shared" ca="1" si="2"/>
        <v>0</v>
      </c>
    </row>
    <row r="33" spans="1:12">
      <c r="A33" s="6" t="s">
        <v>84</v>
      </c>
      <c r="B33" s="6">
        <v>427007.337</v>
      </c>
      <c r="C33" s="6">
        <v>426130.31699999998</v>
      </c>
      <c r="D33" s="6">
        <v>425898.63900000002</v>
      </c>
      <c r="E33" s="1">
        <f ca="1">INDIRECT(ADDRESS(ROW($C$9)+3*(ROWS($C$9:C37)-1),COLUMN($C$9),,,))</f>
        <v>426120.58500000002</v>
      </c>
      <c r="F33" s="1">
        <f t="shared" ca="1" si="0"/>
        <v>13.625</v>
      </c>
      <c r="G33" s="1">
        <f ca="1">INDIRECT(ADDRESS(ROW($C$10)+3*(ROWS($C$10:D38)-1),COLUMN($C$10),,,))</f>
        <v>-10</v>
      </c>
      <c r="I33" s="3">
        <v>13.997999999999999</v>
      </c>
      <c r="J33" s="3">
        <v>-10</v>
      </c>
      <c r="K33" s="9">
        <f t="shared" ca="1" si="1"/>
        <v>2.6646663809115512</v>
      </c>
      <c r="L33" s="9">
        <f t="shared" ca="1" si="2"/>
        <v>0</v>
      </c>
    </row>
    <row r="34" spans="1:12">
      <c r="A34" s="6" t="s">
        <v>85</v>
      </c>
      <c r="B34" s="6">
        <v>-12.303000000000001</v>
      </c>
      <c r="C34" s="6">
        <v>-11.026999999999999</v>
      </c>
      <c r="D34" s="6">
        <v>-14.071999999999999</v>
      </c>
      <c r="E34" s="1">
        <f ca="1">INDIRECT(ADDRESS(ROW($C$9)+3*(ROWS($C$9:C38)-1),COLUMN($C$9),,,))</f>
        <v>426120.09899999999</v>
      </c>
      <c r="F34" s="1">
        <f t="shared" ca="1" si="0"/>
        <v>14.111000000033528</v>
      </c>
      <c r="G34" s="1">
        <f ca="1">INDIRECT(ADDRESS(ROW($C$10)+3*(ROWS($C$10:D39)-1),COLUMN($C$10),,,))</f>
        <v>-10</v>
      </c>
      <c r="I34" s="3">
        <v>14.497999999999999</v>
      </c>
      <c r="J34" s="3">
        <v>-10</v>
      </c>
      <c r="K34" s="9">
        <f t="shared" ca="1" si="1"/>
        <v>2.6693337009689011</v>
      </c>
      <c r="L34" s="9">
        <f t="shared" ca="1" si="2"/>
        <v>0</v>
      </c>
    </row>
    <row r="35" spans="1:12">
      <c r="A35" s="6" t="s">
        <v>86</v>
      </c>
      <c r="B35" s="6">
        <v>86161.206999999995</v>
      </c>
      <c r="C35" s="6">
        <v>83918.567999999999</v>
      </c>
      <c r="D35" s="6">
        <v>82695.455000000002</v>
      </c>
      <c r="E35" s="1">
        <f ca="1">INDIRECT(ADDRESS(ROW($C$9)+3*(ROWS($C$9:C39)-1),COLUMN($C$9),,,))</f>
        <v>426119.61200000002</v>
      </c>
      <c r="F35" s="1">
        <f t="shared" ca="1" si="0"/>
        <v>14.597999999998137</v>
      </c>
      <c r="G35" s="1">
        <f ca="1">INDIRECT(ADDRESS(ROW($C$10)+3*(ROWS($C$10:D40)-1),COLUMN($C$10),,,))</f>
        <v>-10</v>
      </c>
      <c r="I35" s="3">
        <v>14.997</v>
      </c>
      <c r="J35" s="3">
        <v>-10</v>
      </c>
      <c r="K35" s="9">
        <f t="shared" ca="1" si="1"/>
        <v>2.6605321064336995</v>
      </c>
      <c r="L35" s="9">
        <f t="shared" ca="1" si="2"/>
        <v>0</v>
      </c>
    </row>
    <row r="36" spans="1:12">
      <c r="A36" s="6" t="s">
        <v>87</v>
      </c>
      <c r="B36" s="6">
        <v>427006.92800000001</v>
      </c>
      <c r="C36" s="6">
        <v>426129.83100000001</v>
      </c>
      <c r="D36" s="6">
        <v>425898.201</v>
      </c>
      <c r="E36" s="1">
        <f ca="1">INDIRECT(ADDRESS(ROW($C$9)+3*(ROWS($C$9:C40)-1),COLUMN($C$9),,,))</f>
        <v>426119.12599999999</v>
      </c>
      <c r="F36" s="1">
        <f t="shared" ca="1" si="0"/>
        <v>15.084000000031665</v>
      </c>
      <c r="G36" s="1">
        <f ca="1">INDIRECT(ADDRESS(ROW($C$10)+3*(ROWS($C$10:D41)-1),COLUMN($C$10),,,))</f>
        <v>-9.6259999999999994</v>
      </c>
      <c r="I36" s="3">
        <v>15.497</v>
      </c>
      <c r="J36" s="3">
        <v>-9.6259999999999994</v>
      </c>
      <c r="K36" s="9">
        <f t="shared" ca="1" si="1"/>
        <v>2.665031941461804</v>
      </c>
      <c r="L36" s="9">
        <f t="shared" ca="1" si="2"/>
        <v>0</v>
      </c>
    </row>
    <row r="37" spans="1:12">
      <c r="A37" s="6" t="s">
        <v>88</v>
      </c>
      <c r="B37" s="6">
        <v>-12.286</v>
      </c>
      <c r="C37" s="6">
        <v>-11.032999999999999</v>
      </c>
      <c r="D37" s="6">
        <v>-14.083</v>
      </c>
      <c r="E37" s="1">
        <f ca="1">INDIRECT(ADDRESS(ROW($C$9)+3*(ROWS($C$9:C41)-1),COLUMN($C$9),,,))</f>
        <v>426118.63900000002</v>
      </c>
      <c r="F37" s="1">
        <f t="shared" ca="1" si="0"/>
        <v>15.570999999996275</v>
      </c>
      <c r="G37" s="1">
        <f ca="1">INDIRECT(ADDRESS(ROW($C$10)+3*(ROWS($C$10:D42)-1),COLUMN($C$10),,,))</f>
        <v>-9.1389999999999993</v>
      </c>
      <c r="I37" s="3">
        <v>15.997</v>
      </c>
      <c r="J37" s="3">
        <v>-9.1389999999999993</v>
      </c>
      <c r="K37" s="9">
        <f t="shared" ca="1" si="1"/>
        <v>2.6629993123943541</v>
      </c>
      <c r="L37" s="9">
        <f t="shared" ca="1" si="2"/>
        <v>0</v>
      </c>
    </row>
    <row r="38" spans="1:12">
      <c r="A38" s="6" t="s">
        <v>89</v>
      </c>
      <c r="B38" s="6">
        <v>86161.495999999999</v>
      </c>
      <c r="C38" s="6">
        <v>83918.452999999994</v>
      </c>
      <c r="D38" s="6">
        <v>82695.695000000007</v>
      </c>
      <c r="E38" s="1">
        <f ca="1">INDIRECT(ADDRESS(ROW($C$9)+3*(ROWS($C$9:C42)-1),COLUMN($C$9),,,))</f>
        <v>426118.15299999999</v>
      </c>
      <c r="F38" s="1">
        <f t="shared" ca="1" si="0"/>
        <v>16.057000000029802</v>
      </c>
      <c r="G38" s="1">
        <f ca="1">INDIRECT(ADDRESS(ROW($C$10)+3*(ROWS($C$10:D43)-1),COLUMN($C$10),,,))</f>
        <v>-9</v>
      </c>
      <c r="I38" s="3">
        <v>16.497</v>
      </c>
      <c r="J38" s="3">
        <v>-9</v>
      </c>
      <c r="K38" s="9">
        <f t="shared" ca="1" si="1"/>
        <v>2.6671516031411602</v>
      </c>
      <c r="L38" s="9">
        <f t="shared" ca="1" si="2"/>
        <v>0</v>
      </c>
    </row>
    <row r="39" spans="1:12">
      <c r="A39" s="6" t="s">
        <v>90</v>
      </c>
      <c r="B39" s="6">
        <v>427006.52</v>
      </c>
      <c r="C39" s="6">
        <v>426129.34399999998</v>
      </c>
      <c r="D39" s="6">
        <v>425897.76199999999</v>
      </c>
      <c r="E39" s="1">
        <f ca="1">INDIRECT(ADDRESS(ROW($C$9)+3*(ROWS($C$9:C43)-1),COLUMN($C$9),,,))</f>
        <v>426117.66600000003</v>
      </c>
      <c r="F39" s="1">
        <f t="shared" ca="1" si="0"/>
        <v>16.543999999994412</v>
      </c>
      <c r="G39" s="1">
        <f ca="1">INDIRECT(ADDRESS(ROW($C$10)+3*(ROWS($C$10:D44)-1),COLUMN($C$10),,,))</f>
        <v>-9</v>
      </c>
      <c r="I39" s="3">
        <v>16.995999999999999</v>
      </c>
      <c r="J39" s="3">
        <v>-9</v>
      </c>
      <c r="K39" s="9">
        <f t="shared" ca="1" si="1"/>
        <v>2.6594492822169191</v>
      </c>
      <c r="L39" s="9">
        <f t="shared" ca="1" si="2"/>
        <v>0</v>
      </c>
    </row>
    <row r="40" spans="1:12">
      <c r="A40" s="6" t="s">
        <v>91</v>
      </c>
      <c r="B40" s="6">
        <v>-12.292</v>
      </c>
      <c r="C40" s="6">
        <v>-11.007999999999999</v>
      </c>
      <c r="D40" s="6">
        <v>-14.074999999999999</v>
      </c>
      <c r="E40" s="1">
        <f ca="1">INDIRECT(ADDRESS(ROW($C$9)+3*(ROWS($C$9:C44)-1),COLUMN($C$9),,,))</f>
        <v>426117.179</v>
      </c>
      <c r="F40" s="1">
        <f t="shared" ca="1" si="0"/>
        <v>17.031000000017229</v>
      </c>
      <c r="G40" s="1">
        <f ca="1">INDIRECT(ADDRESS(ROW($C$10)+3*(ROWS($C$10:D45)-1),COLUMN($C$10),,,))</f>
        <v>-9</v>
      </c>
      <c r="I40" s="3">
        <v>17.495999999999999</v>
      </c>
      <c r="J40" s="3">
        <v>-9</v>
      </c>
      <c r="K40" s="9">
        <f t="shared" ca="1" si="1"/>
        <v>2.6577503428370397</v>
      </c>
      <c r="L40" s="9">
        <f t="shared" ca="1" si="2"/>
        <v>0</v>
      </c>
    </row>
    <row r="41" spans="1:12">
      <c r="A41" s="6" t="s">
        <v>92</v>
      </c>
      <c r="B41" s="6">
        <v>86161.784</v>
      </c>
      <c r="C41" s="6">
        <v>83918.338000000003</v>
      </c>
      <c r="D41" s="6">
        <v>82695.934999999998</v>
      </c>
      <c r="E41" s="1">
        <f ca="1">INDIRECT(ADDRESS(ROW($C$9)+3*(ROWS($C$9:C45)-1),COLUMN($C$9),,,))</f>
        <v>426116.69300000003</v>
      </c>
      <c r="F41" s="1">
        <f t="shared" ca="1" si="0"/>
        <v>17.516999999992549</v>
      </c>
      <c r="G41" s="1">
        <f ca="1">INDIRECT(ADDRESS(ROW($C$10)+3*(ROWS($C$10:D46)-1),COLUMN($C$10),,,))</f>
        <v>-9</v>
      </c>
      <c r="I41" s="3">
        <v>18</v>
      </c>
      <c r="J41" s="3">
        <v>-9</v>
      </c>
      <c r="K41" s="9">
        <f t="shared" ca="1" si="1"/>
        <v>2.6833333333747267</v>
      </c>
      <c r="L41" s="9">
        <f t="shared" ca="1" si="2"/>
        <v>0</v>
      </c>
    </row>
    <row r="42" spans="1:12">
      <c r="A42" s="6" t="s">
        <v>93</v>
      </c>
      <c r="B42" s="6">
        <v>427006.11099999998</v>
      </c>
      <c r="C42" s="6">
        <v>426128.85700000002</v>
      </c>
      <c r="D42" s="6">
        <v>425897.32400000002</v>
      </c>
      <c r="E42" s="1">
        <f ca="1">INDIRECT(ADDRESS(ROW($C$9)+3*(ROWS($C$9:C46)-1),COLUMN($C$9),,,))</f>
        <v>426116.20600000001</v>
      </c>
      <c r="F42" s="1">
        <f t="shared" ca="1" si="0"/>
        <v>18.004000000015367</v>
      </c>
      <c r="G42" s="1">
        <f ca="1">INDIRECT(ADDRESS(ROW($C$10)+3*(ROWS($C$10:D47)-1),COLUMN($C$10),,,))</f>
        <v>-9</v>
      </c>
      <c r="I42" s="3">
        <v>18.5</v>
      </c>
      <c r="J42" s="3">
        <v>-9</v>
      </c>
      <c r="K42" s="9">
        <f t="shared" ca="1" si="1"/>
        <v>2.6810810809980157</v>
      </c>
      <c r="L42" s="9">
        <f t="shared" ca="1" si="2"/>
        <v>0</v>
      </c>
    </row>
    <row r="43" spans="1:12">
      <c r="A43" s="6" t="s">
        <v>94</v>
      </c>
      <c r="B43" s="6">
        <v>-12.29</v>
      </c>
      <c r="C43" s="6">
        <v>-10.988</v>
      </c>
      <c r="D43" s="6">
        <v>-14.006</v>
      </c>
      <c r="E43" s="1">
        <f ca="1">INDIRECT(ADDRESS(ROW($C$9)+3*(ROWS($C$9:C47)-1),COLUMN($C$9),,,))</f>
        <v>426115.72</v>
      </c>
      <c r="F43" s="1">
        <f t="shared" ca="1" si="0"/>
        <v>18.490000000048894</v>
      </c>
      <c r="G43" s="1">
        <f ca="1">INDIRECT(ADDRESS(ROW($C$10)+3*(ROWS($C$10:D48)-1),COLUMN($C$10),,,))</f>
        <v>-9</v>
      </c>
      <c r="I43" s="3">
        <v>19</v>
      </c>
      <c r="J43" s="3">
        <v>-9</v>
      </c>
      <c r="K43" s="9">
        <f t="shared" ca="1" si="1"/>
        <v>2.6842105260584503</v>
      </c>
      <c r="L43" s="9">
        <f t="shared" ca="1" si="2"/>
        <v>0</v>
      </c>
    </row>
    <row r="44" spans="1:12">
      <c r="A44" s="6" t="s">
        <v>95</v>
      </c>
      <c r="B44" s="6">
        <v>86162.073000000004</v>
      </c>
      <c r="C44" s="6">
        <v>83918.222999999998</v>
      </c>
      <c r="D44" s="6">
        <v>82696.176000000007</v>
      </c>
      <c r="E44" s="1">
        <f ca="1">INDIRECT(ADDRESS(ROW($C$9)+3*(ROWS($C$9:C48)-1),COLUMN($C$9),,,))</f>
        <v>426115.23300000001</v>
      </c>
      <c r="F44" s="1">
        <f t="shared" ca="1" si="0"/>
        <v>18.977000000013504</v>
      </c>
      <c r="G44" s="1">
        <f ca="1">INDIRECT(ADDRESS(ROW($C$10)+3*(ROWS($C$10:D49)-1),COLUMN($C$10),,,))</f>
        <v>-9</v>
      </c>
      <c r="I44" s="3">
        <v>19.5</v>
      </c>
      <c r="J44" s="3">
        <v>-9</v>
      </c>
      <c r="K44" s="9">
        <f t="shared" ca="1" si="1"/>
        <v>2.6820512819820341</v>
      </c>
      <c r="L44" s="9">
        <f t="shared" ca="1" si="2"/>
        <v>0</v>
      </c>
    </row>
    <row r="45" spans="1:12">
      <c r="A45" s="6" t="s">
        <v>96</v>
      </c>
      <c r="B45" s="6">
        <v>427005.70299999998</v>
      </c>
      <c r="C45" s="6">
        <v>426128.37099999998</v>
      </c>
      <c r="D45" s="6">
        <v>425896.88500000001</v>
      </c>
      <c r="E45" s="1">
        <f ca="1">INDIRECT(ADDRESS(ROW($C$9)+3*(ROWS($C$9:C49)-1),COLUMN($C$9),,,))</f>
        <v>426114.74599999998</v>
      </c>
      <c r="F45" s="1">
        <f t="shared" ca="1" si="0"/>
        <v>19.464000000036322</v>
      </c>
      <c r="G45" s="1">
        <f ca="1">INDIRECT(ADDRESS(ROW($C$10)+3*(ROWS($C$10:D50)-1),COLUMN($C$10),,,))</f>
        <v>-9</v>
      </c>
      <c r="I45" s="3">
        <v>19.998999999999999</v>
      </c>
      <c r="J45" s="3">
        <v>-9</v>
      </c>
      <c r="K45" s="9">
        <f t="shared" ca="1" si="1"/>
        <v>2.6751337565062094</v>
      </c>
      <c r="L45" s="9">
        <f t="shared" ca="1" si="2"/>
        <v>0</v>
      </c>
    </row>
    <row r="46" spans="1:12">
      <c r="A46" s="6" t="s">
        <v>97</v>
      </c>
      <c r="B46" s="6">
        <v>-12</v>
      </c>
      <c r="C46" s="6">
        <v>-10.973000000000001</v>
      </c>
      <c r="D46" s="6">
        <v>-14.006</v>
      </c>
      <c r="E46" s="1">
        <f ca="1">INDIRECT(ADDRESS(ROW($C$9)+3*(ROWS($C$9:C50)-1),COLUMN($C$9),,,))</f>
        <v>426114.26</v>
      </c>
      <c r="F46" s="1">
        <f t="shared" ca="1" si="0"/>
        <v>19.950000000011642</v>
      </c>
      <c r="G46" s="1">
        <f ca="1">INDIRECT(ADDRESS(ROW($C$10)+3*(ROWS($C$10:D51)-1),COLUMN($C$10),,,))</f>
        <v>-9</v>
      </c>
      <c r="I46" s="3">
        <v>20.498999999999999</v>
      </c>
      <c r="J46" s="3">
        <v>-9</v>
      </c>
      <c r="K46" s="9">
        <f t="shared" ca="1" si="1"/>
        <v>2.6781794233297074</v>
      </c>
      <c r="L46" s="9">
        <f t="shared" ca="1" si="2"/>
        <v>0</v>
      </c>
    </row>
    <row r="47" spans="1:12">
      <c r="A47" s="6" t="s">
        <v>98</v>
      </c>
      <c r="B47" s="6">
        <v>86162.361000000004</v>
      </c>
      <c r="C47" s="6">
        <v>83918.107999999993</v>
      </c>
      <c r="D47" s="6">
        <v>82696.415999999997</v>
      </c>
      <c r="E47" s="1">
        <f ca="1">INDIRECT(ADDRESS(ROW($C$9)+3*(ROWS($C$9:C51)-1),COLUMN($C$9),,,))</f>
        <v>426113.77299999999</v>
      </c>
      <c r="F47" s="1">
        <f t="shared" ca="1" si="0"/>
        <v>20.437000000034459</v>
      </c>
      <c r="G47" s="1">
        <f ca="1">INDIRECT(ADDRESS(ROW($C$10)+3*(ROWS($C$10:D52)-1),COLUMN($C$10),,,))</f>
        <v>-9</v>
      </c>
      <c r="I47" s="3">
        <v>20.998999999999999</v>
      </c>
      <c r="J47" s="3">
        <v>-9</v>
      </c>
      <c r="K47" s="9">
        <f t="shared" ca="1" si="1"/>
        <v>2.6763179197368481</v>
      </c>
      <c r="L47" s="9">
        <f t="shared" ca="1" si="2"/>
        <v>0</v>
      </c>
    </row>
    <row r="48" spans="1:12">
      <c r="A48" s="6" t="s">
        <v>99</v>
      </c>
      <c r="B48" s="6">
        <v>427005.29399999999</v>
      </c>
      <c r="C48" s="6">
        <v>426127.88400000002</v>
      </c>
      <c r="D48" s="6">
        <v>425896.44699999999</v>
      </c>
      <c r="E48" s="1">
        <f ca="1">INDIRECT(ADDRESS(ROW($C$9)+3*(ROWS($C$9:C52)-1),COLUMN($C$9),,,))</f>
        <v>426113.28700000001</v>
      </c>
      <c r="F48" s="1">
        <f t="shared" ca="1" si="0"/>
        <v>20.923000000009779</v>
      </c>
      <c r="G48" s="1">
        <f ca="1">INDIRECT(ADDRESS(ROW($C$10)+3*(ROWS($C$10:D53)-1),COLUMN($C$10),,,))</f>
        <v>-9</v>
      </c>
      <c r="I48" s="3">
        <v>21.498999999999999</v>
      </c>
      <c r="J48" s="3">
        <v>-9</v>
      </c>
      <c r="K48" s="9">
        <f t="shared" ca="1" si="1"/>
        <v>2.6791943810885122</v>
      </c>
      <c r="L48" s="9">
        <f t="shared" ca="1" si="2"/>
        <v>0</v>
      </c>
    </row>
    <row r="49" spans="1:12">
      <c r="A49" s="6" t="s">
        <v>100</v>
      </c>
      <c r="B49" s="6">
        <v>-12</v>
      </c>
      <c r="C49" s="6">
        <v>-10.919</v>
      </c>
      <c r="D49" s="6">
        <v>-14.023999999999999</v>
      </c>
      <c r="E49" s="1">
        <f ca="1">INDIRECT(ADDRESS(ROW($C$9)+3*(ROWS($C$9:C53)-1),COLUMN($C$9),,,))</f>
        <v>426112.8</v>
      </c>
      <c r="F49" s="1">
        <f t="shared" ca="1" si="0"/>
        <v>21.410000000032596</v>
      </c>
      <c r="G49" s="1">
        <f ca="1">INDIRECT(ADDRESS(ROW($C$10)+3*(ROWS($C$10:D54)-1),COLUMN($C$10),,,))</f>
        <v>-9</v>
      </c>
      <c r="I49" s="3">
        <v>21.998000000000001</v>
      </c>
      <c r="J49" s="3">
        <v>-9</v>
      </c>
      <c r="K49" s="9">
        <f t="shared" ca="1" si="1"/>
        <v>2.6729702698763735</v>
      </c>
      <c r="L49" s="9">
        <f t="shared" ca="1" si="2"/>
        <v>0</v>
      </c>
    </row>
    <row r="50" spans="1:12">
      <c r="A50" s="6" t="s">
        <v>101</v>
      </c>
      <c r="B50" s="6">
        <v>86162.649000000005</v>
      </c>
      <c r="C50" s="6">
        <v>83917.993000000002</v>
      </c>
      <c r="D50" s="6">
        <v>82696.656000000003</v>
      </c>
      <c r="E50" s="1">
        <f ca="1">INDIRECT(ADDRESS(ROW($C$9)+3*(ROWS($C$9:C54)-1),COLUMN($C$9),,,))</f>
        <v>426112.31400000001</v>
      </c>
      <c r="F50" s="1">
        <f t="shared" ca="1" si="0"/>
        <v>21.896000000007916</v>
      </c>
      <c r="G50" s="1">
        <f ca="1">INDIRECT(ADDRESS(ROW($C$10)+3*(ROWS($C$10:D55)-1),COLUMN($C$10),,,))</f>
        <v>-9</v>
      </c>
      <c r="I50" s="3">
        <v>22.498000000000001</v>
      </c>
      <c r="J50" s="3">
        <v>-9</v>
      </c>
      <c r="K50" s="9">
        <f t="shared" ca="1" si="1"/>
        <v>2.6757934038229347</v>
      </c>
      <c r="L50" s="9">
        <f t="shared" ca="1" si="2"/>
        <v>0</v>
      </c>
    </row>
    <row r="51" spans="1:12">
      <c r="A51" s="6" t="s">
        <v>102</v>
      </c>
      <c r="B51" s="6">
        <v>427004.886</v>
      </c>
      <c r="C51" s="6">
        <v>426127.39799999999</v>
      </c>
      <c r="D51" s="6">
        <v>425896.00799999997</v>
      </c>
      <c r="E51" s="1">
        <f ca="1">INDIRECT(ADDRESS(ROW($C$9)+3*(ROWS($C$9:C55)-1),COLUMN($C$9),,,))</f>
        <v>426111.82699999999</v>
      </c>
      <c r="F51" s="1">
        <f t="shared" ca="1" si="0"/>
        <v>22.383000000030734</v>
      </c>
      <c r="G51" s="1">
        <f ca="1">INDIRECT(ADDRESS(ROW($C$10)+3*(ROWS($C$10:D56)-1),COLUMN($C$10),,,))</f>
        <v>-9</v>
      </c>
      <c r="I51" s="3">
        <v>22.998000000000001</v>
      </c>
      <c r="J51" s="3">
        <v>-9</v>
      </c>
      <c r="K51" s="9">
        <f t="shared" ca="1" si="1"/>
        <v>2.6741455777427037</v>
      </c>
      <c r="L51" s="9">
        <f t="shared" ca="1" si="2"/>
        <v>0</v>
      </c>
    </row>
    <row r="52" spans="1:12">
      <c r="A52" s="6" t="s">
        <v>103</v>
      </c>
      <c r="B52" s="6">
        <v>-12</v>
      </c>
      <c r="C52" s="6">
        <v>-10.872999999999999</v>
      </c>
      <c r="D52" s="6">
        <v>-14.063000000000001</v>
      </c>
      <c r="E52" s="1">
        <f ca="1">INDIRECT(ADDRESS(ROW($C$9)+3*(ROWS($C$9:C56)-1),COLUMN($C$9),,,))</f>
        <v>426111.34</v>
      </c>
      <c r="F52" s="1">
        <f t="shared" ca="1" si="0"/>
        <v>22.869999999995343</v>
      </c>
      <c r="G52" s="1">
        <f ca="1">INDIRECT(ADDRESS(ROW($C$10)+3*(ROWS($C$10:D57)-1),COLUMN($C$10),,,))</f>
        <v>-9.3620000000000001</v>
      </c>
      <c r="I52" s="3">
        <v>23.498000000000001</v>
      </c>
      <c r="J52" s="3">
        <v>-9.3620000000000001</v>
      </c>
      <c r="K52" s="9">
        <f t="shared" ca="1" si="1"/>
        <v>2.6725678781371109</v>
      </c>
      <c r="L52" s="9">
        <f t="shared" ca="1" si="2"/>
        <v>0</v>
      </c>
    </row>
    <row r="53" spans="1:12">
      <c r="A53" s="6" t="s">
        <v>104</v>
      </c>
      <c r="B53" s="6">
        <v>86162.937999999995</v>
      </c>
      <c r="C53" s="6">
        <v>83917.877999999997</v>
      </c>
      <c r="D53" s="6">
        <v>82696.895999999993</v>
      </c>
      <c r="E53" s="1">
        <f ca="1">INDIRECT(ADDRESS(ROW($C$9)+3*(ROWS($C$9:C57)-1),COLUMN($C$9),,,))</f>
        <v>426110.85399999999</v>
      </c>
      <c r="F53" s="1">
        <f t="shared" ca="1" si="0"/>
        <v>23.356000000028871</v>
      </c>
      <c r="G53" s="1">
        <f ca="1">INDIRECT(ADDRESS(ROW($C$10)+3*(ROWS($C$10:D58)-1),COLUMN($C$10),,,))</f>
        <v>-9.33</v>
      </c>
      <c r="I53" s="3">
        <v>23.998000000000001</v>
      </c>
      <c r="J53" s="3">
        <v>-9.33</v>
      </c>
      <c r="K53" s="9">
        <f t="shared" ca="1" si="1"/>
        <v>2.6752229351242995</v>
      </c>
      <c r="L53" s="9">
        <f t="shared" ca="1" si="2"/>
        <v>0</v>
      </c>
    </row>
    <row r="54" spans="1:12">
      <c r="A54" s="6" t="s">
        <v>105</v>
      </c>
      <c r="B54" s="6">
        <v>427004.47700000001</v>
      </c>
      <c r="C54" s="6">
        <v>426126.91100000002</v>
      </c>
      <c r="D54" s="6">
        <v>425895.57</v>
      </c>
      <c r="E54" s="1">
        <f ca="1">INDIRECT(ADDRESS(ROW($C$9)+3*(ROWS($C$9:C58)-1),COLUMN($C$9),,,))</f>
        <v>426110.36700000003</v>
      </c>
      <c r="F54" s="1">
        <f t="shared" ca="1" si="0"/>
        <v>23.842999999993481</v>
      </c>
      <c r="G54" s="1">
        <f ca="1">INDIRECT(ADDRESS(ROW($C$10)+3*(ROWS($C$10:D59)-1),COLUMN($C$10),,,))</f>
        <v>-9.2919999999999998</v>
      </c>
      <c r="I54" s="3">
        <v>24.497</v>
      </c>
      <c r="J54" s="3">
        <v>-9.2919999999999998</v>
      </c>
      <c r="K54" s="9">
        <f t="shared" ca="1" si="1"/>
        <v>2.6697146589644394</v>
      </c>
      <c r="L54" s="9">
        <f t="shared" ca="1" si="2"/>
        <v>0</v>
      </c>
    </row>
    <row r="55" spans="1:12">
      <c r="A55" s="6" t="s">
        <v>106</v>
      </c>
      <c r="B55" s="6">
        <v>-12</v>
      </c>
      <c r="C55" s="6">
        <v>-10.882</v>
      </c>
      <c r="D55" s="6">
        <v>-14.098000000000001</v>
      </c>
      <c r="E55" s="1">
        <f ca="1">INDIRECT(ADDRESS(ROW($C$9)+3*(ROWS($C$9:C59)-1),COLUMN($C$9),,,))</f>
        <v>426109.88099999999</v>
      </c>
      <c r="F55" s="1">
        <f t="shared" ca="1" si="0"/>
        <v>24.329000000027008</v>
      </c>
      <c r="G55" s="1">
        <f ca="1">INDIRECT(ADDRESS(ROW($C$10)+3*(ROWS($C$10:D60)-1),COLUMN($C$10),,,))</f>
        <v>-9.2490000000000006</v>
      </c>
      <c r="I55" s="3">
        <v>24.997</v>
      </c>
      <c r="J55" s="3">
        <v>-9.2490000000000006</v>
      </c>
      <c r="K55" s="9">
        <f t="shared" ca="1" si="1"/>
        <v>2.6723206783733744</v>
      </c>
      <c r="L55" s="9">
        <f t="shared" ca="1" si="2"/>
        <v>0</v>
      </c>
    </row>
    <row r="56" spans="1:12">
      <c r="A56" s="6" t="s">
        <v>107</v>
      </c>
      <c r="B56" s="6">
        <v>86163.225999999995</v>
      </c>
      <c r="C56" s="6">
        <v>83917.763000000006</v>
      </c>
      <c r="D56" s="6">
        <v>82697.137000000002</v>
      </c>
      <c r="E56" s="1">
        <f ca="1">INDIRECT(ADDRESS(ROW($C$9)+3*(ROWS($C$9:C60)-1),COLUMN($C$9),,,))</f>
        <v>426109.39399999997</v>
      </c>
      <c r="F56" s="1">
        <f t="shared" ca="1" si="0"/>
        <v>24.816000000049826</v>
      </c>
      <c r="G56" s="1">
        <f ca="1">INDIRECT(ADDRESS(ROW($C$10)+3*(ROWS($C$10:D61)-1),COLUMN($C$10),,,))</f>
        <v>-9.2040000000000006</v>
      </c>
      <c r="I56" s="3">
        <v>25.497</v>
      </c>
      <c r="J56" s="3">
        <v>-9.2040000000000006</v>
      </c>
      <c r="K56" s="9">
        <f t="shared" ca="1" si="1"/>
        <v>2.6709024589174235</v>
      </c>
      <c r="L56" s="9">
        <f t="shared" ca="1" si="2"/>
        <v>0</v>
      </c>
    </row>
    <row r="57" spans="1:12">
      <c r="A57" s="6" t="s">
        <v>108</v>
      </c>
      <c r="B57" s="6">
        <v>427004.06900000002</v>
      </c>
      <c r="C57" s="6">
        <v>426126.424</v>
      </c>
      <c r="D57" s="6">
        <v>425895.13099999999</v>
      </c>
      <c r="E57" s="1">
        <f ca="1">INDIRECT(ADDRESS(ROW($C$9)+3*(ROWS($C$9:C61)-1),COLUMN($C$9),,,))</f>
        <v>426108.90700000001</v>
      </c>
      <c r="F57" s="1">
        <f t="shared" ca="1" si="0"/>
        <v>25.303000000014435</v>
      </c>
      <c r="G57" s="1">
        <f ca="1">INDIRECT(ADDRESS(ROW($C$10)+3*(ROWS($C$10:D62)-1),COLUMN($C$10),,,))</f>
        <v>-9.1539999999999999</v>
      </c>
      <c r="I57" s="3">
        <v>25.997</v>
      </c>
      <c r="J57" s="3">
        <v>-9.1539999999999999</v>
      </c>
      <c r="K57" s="9">
        <f t="shared" ca="1" si="1"/>
        <v>2.6695387928821201</v>
      </c>
      <c r="L57" s="9">
        <f t="shared" ca="1" si="2"/>
        <v>0</v>
      </c>
    </row>
    <row r="58" spans="1:12">
      <c r="A58" s="6" t="s">
        <v>109</v>
      </c>
      <c r="B58" s="6">
        <v>-12</v>
      </c>
      <c r="C58" s="6">
        <v>-10.832000000000001</v>
      </c>
      <c r="D58" s="6">
        <v>-14.125</v>
      </c>
      <c r="E58" s="1">
        <f ca="1">INDIRECT(ADDRESS(ROW($C$9)+3*(ROWS($C$9:C62)-1),COLUMN($C$9),,,))</f>
        <v>426108.42099999997</v>
      </c>
      <c r="F58" s="1">
        <f t="shared" ca="1" si="0"/>
        <v>25.789000000047963</v>
      </c>
      <c r="G58" s="1">
        <f ca="1">INDIRECT(ADDRESS(ROW($C$10)+3*(ROWS($C$10:D63)-1),COLUMN($C$10),,,))</f>
        <v>-9.1050000000000004</v>
      </c>
      <c r="I58" s="3">
        <v>26.495999999999999</v>
      </c>
      <c r="J58" s="3">
        <v>-9.1050000000000004</v>
      </c>
      <c r="K58" s="9">
        <f t="shared" ca="1" si="1"/>
        <v>2.6683272945049685</v>
      </c>
      <c r="L58" s="9">
        <f t="shared" ca="1" si="2"/>
        <v>0</v>
      </c>
    </row>
    <row r="59" spans="1:12">
      <c r="A59" s="6" t="s">
        <v>110</v>
      </c>
      <c r="B59" s="6">
        <v>86163.513999999996</v>
      </c>
      <c r="C59" s="6">
        <v>83917.648000000001</v>
      </c>
      <c r="D59" s="6">
        <v>82697.376999999993</v>
      </c>
      <c r="E59" s="1">
        <f ca="1">INDIRECT(ADDRESS(ROW($C$9)+3*(ROWS($C$9:C63)-1),COLUMN($C$9),,,))</f>
        <v>426107.93400000001</v>
      </c>
      <c r="F59" s="1">
        <f t="shared" ca="1" si="0"/>
        <v>26.276000000012573</v>
      </c>
      <c r="G59" s="1">
        <f ca="1">INDIRECT(ADDRESS(ROW($C$10)+3*(ROWS($C$10:D64)-1),COLUMN($C$10),,,))</f>
        <v>-9.0649999999999995</v>
      </c>
      <c r="I59" s="3">
        <v>26.995999999999999</v>
      </c>
      <c r="J59" s="3">
        <v>-9.0649999999999995</v>
      </c>
      <c r="K59" s="9">
        <f t="shared" ca="1" si="1"/>
        <v>2.6670617868848168</v>
      </c>
      <c r="L59" s="9">
        <f t="shared" ca="1" si="2"/>
        <v>0</v>
      </c>
    </row>
    <row r="60" spans="1:12">
      <c r="A60" s="6" t="s">
        <v>111</v>
      </c>
      <c r="B60" s="6">
        <v>427003.66</v>
      </c>
      <c r="C60" s="6">
        <v>426125.93800000002</v>
      </c>
      <c r="D60" s="6">
        <v>425894.69300000003</v>
      </c>
      <c r="E60" s="1">
        <f ca="1">INDIRECT(ADDRESS(ROW($C$9)+3*(ROWS($C$9:C64)-1),COLUMN($C$9),,,))</f>
        <v>426107.44799999997</v>
      </c>
      <c r="F60" s="1">
        <f t="shared" ca="1" si="0"/>
        <v>26.7620000000461</v>
      </c>
      <c r="G60" s="1">
        <f ca="1">INDIRECT(ADDRESS(ROW($C$10)+3*(ROWS($C$10:D65)-1),COLUMN($C$10),,,))</f>
        <v>-9.0079999999999991</v>
      </c>
      <c r="I60" s="3">
        <v>27.5</v>
      </c>
      <c r="J60" s="3">
        <v>-9.0079999999999991</v>
      </c>
      <c r="K60" s="9">
        <f t="shared" ca="1" si="1"/>
        <v>2.6836363634687221</v>
      </c>
      <c r="L60" s="9">
        <f t="shared" ca="1" si="2"/>
        <v>0</v>
      </c>
    </row>
    <row r="61" spans="1:12">
      <c r="A61" s="6" t="s">
        <v>112</v>
      </c>
      <c r="B61" s="6">
        <v>-12</v>
      </c>
      <c r="C61" s="6">
        <v>-10.772</v>
      </c>
      <c r="D61" s="6">
        <v>-14.145</v>
      </c>
      <c r="E61" s="1">
        <f ca="1">INDIRECT(ADDRESS(ROW($C$9)+3*(ROWS($C$9:C65)-1),COLUMN($C$9),,,))</f>
        <v>426106.96100000001</v>
      </c>
      <c r="F61" s="1">
        <f t="shared" ca="1" si="0"/>
        <v>27.24900000001071</v>
      </c>
      <c r="G61" s="1">
        <f ca="1">INDIRECT(ADDRESS(ROW($C$10)+3*(ROWS($C$10:D66)-1),COLUMN($C$10),,,))</f>
        <v>-8.9489999999999998</v>
      </c>
      <c r="I61" s="3">
        <v>28</v>
      </c>
      <c r="J61" s="3">
        <v>-8.9489999999999998</v>
      </c>
      <c r="K61" s="9">
        <f t="shared" ca="1" si="1"/>
        <v>2.682142857104608</v>
      </c>
      <c r="L61" s="9">
        <f t="shared" ca="1" si="2"/>
        <v>0</v>
      </c>
    </row>
    <row r="62" spans="1:12">
      <c r="A62" s="6" t="s">
        <v>113</v>
      </c>
      <c r="B62" s="6">
        <v>86163.803</v>
      </c>
      <c r="C62" s="6">
        <v>83917.532000000007</v>
      </c>
      <c r="D62" s="6">
        <v>82697.616999999998</v>
      </c>
      <c r="E62" s="1">
        <f ca="1">INDIRECT(ADDRESS(ROW($C$9)+3*(ROWS($C$9:C66)-1),COLUMN($C$9),,,))</f>
        <v>426106.47499999998</v>
      </c>
      <c r="F62" s="1">
        <f t="shared" ca="1" si="0"/>
        <v>27.735000000044238</v>
      </c>
      <c r="G62" s="1">
        <f ca="1">INDIRECT(ADDRESS(ROW($C$10)+3*(ROWS($C$10:D67)-1),COLUMN($C$10),,,))</f>
        <v>-8.8979999999999997</v>
      </c>
      <c r="I62" s="3">
        <v>28.5</v>
      </c>
      <c r="J62" s="3">
        <v>-8.8979999999999997</v>
      </c>
      <c r="K62" s="9">
        <f t="shared" ca="1" si="1"/>
        <v>2.6842105261605687</v>
      </c>
      <c r="L62" s="9">
        <f t="shared" ca="1" si="2"/>
        <v>0</v>
      </c>
    </row>
    <row r="63" spans="1:12">
      <c r="A63" s="6" t="s">
        <v>114</v>
      </c>
      <c r="B63" s="6">
        <v>427003.25199999998</v>
      </c>
      <c r="C63" s="6">
        <v>426125.451</v>
      </c>
      <c r="D63" s="6">
        <v>425894.25400000002</v>
      </c>
      <c r="E63" s="1">
        <f ca="1">INDIRECT(ADDRESS(ROW($C$9)+3*(ROWS($C$9:C67)-1),COLUMN($C$9),,,))</f>
        <v>426105.98800000001</v>
      </c>
      <c r="F63" s="1">
        <f t="shared" ca="1" si="0"/>
        <v>28.222000000008848</v>
      </c>
      <c r="G63" s="1">
        <f ca="1">INDIRECT(ADDRESS(ROW($C$10)+3*(ROWS($C$10:D68)-1),COLUMN($C$10),,,))</f>
        <v>-8.8439999999999994</v>
      </c>
      <c r="I63" s="3">
        <v>29</v>
      </c>
      <c r="J63" s="3">
        <v>-8.8439999999999994</v>
      </c>
      <c r="K63" s="9">
        <f t="shared" ca="1" si="1"/>
        <v>2.6827586206591425</v>
      </c>
      <c r="L63" s="9">
        <f t="shared" ca="1" si="2"/>
        <v>0</v>
      </c>
    </row>
    <row r="64" spans="1:12">
      <c r="A64" s="6" t="s">
        <v>115</v>
      </c>
      <c r="B64" s="6">
        <v>-12</v>
      </c>
      <c r="C64" s="6">
        <v>-10.73</v>
      </c>
      <c r="D64" s="6">
        <v>-14.141999999999999</v>
      </c>
      <c r="E64" s="1">
        <f ca="1">INDIRECT(ADDRESS(ROW($C$9)+3*(ROWS($C$9:C68)-1),COLUMN($C$9),,,))</f>
        <v>426105.50099999999</v>
      </c>
      <c r="F64" s="1">
        <f t="shared" ca="1" si="0"/>
        <v>28.709000000031665</v>
      </c>
      <c r="G64" s="1">
        <f ca="1">INDIRECT(ADDRESS(ROW($C$10)+3*(ROWS($C$10:D69)-1),COLUMN($C$10),,,))</f>
        <v>-8.7870000000000008</v>
      </c>
      <c r="I64" s="3">
        <v>29.498999999999999</v>
      </c>
      <c r="J64" s="3">
        <v>-8.7870000000000008</v>
      </c>
      <c r="K64" s="9">
        <f t="shared" ca="1" si="1"/>
        <v>2.6780568831768381</v>
      </c>
      <c r="L64" s="9">
        <f t="shared" ca="1" si="2"/>
        <v>0</v>
      </c>
    </row>
    <row r="65" spans="1:12">
      <c r="A65" s="6" t="s">
        <v>116</v>
      </c>
      <c r="B65" s="6">
        <v>86164.091</v>
      </c>
      <c r="C65" s="6">
        <v>83917.417000000001</v>
      </c>
      <c r="D65" s="6">
        <v>82697.857000000004</v>
      </c>
      <c r="E65" s="1">
        <f ca="1">INDIRECT(ADDRESS(ROW($C$9)+3*(ROWS($C$9:C69)-1),COLUMN($C$9),,,))</f>
        <v>426105.01500000001</v>
      </c>
      <c r="F65" s="1">
        <f t="shared" ca="1" si="0"/>
        <v>29.195000000006985</v>
      </c>
      <c r="G65" s="1">
        <f ca="1">INDIRECT(ADDRESS(ROW($C$10)+3*(ROWS($C$10:D70)-1),COLUMN($C$10),,,))</f>
        <v>-8.7360000000000007</v>
      </c>
      <c r="I65" s="3">
        <v>29.998999999999999</v>
      </c>
      <c r="J65" s="3">
        <v>-8.7360000000000007</v>
      </c>
      <c r="K65" s="9">
        <f t="shared" ca="1" si="1"/>
        <v>2.6800893362879274</v>
      </c>
      <c r="L65" s="9">
        <f t="shared" ca="1" si="2"/>
        <v>0</v>
      </c>
    </row>
    <row r="66" spans="1:12">
      <c r="A66" s="6" t="s">
        <v>117</v>
      </c>
      <c r="B66" s="6">
        <v>427002.84299999999</v>
      </c>
      <c r="C66" s="6">
        <v>426124.96500000003</v>
      </c>
      <c r="D66" s="6">
        <v>425893.81599999999</v>
      </c>
      <c r="E66" s="1">
        <f ca="1">INDIRECT(ADDRESS(ROW($C$9)+3*(ROWS($C$9:C70)-1),COLUMN($C$9),,,))</f>
        <v>426104.52799999999</v>
      </c>
      <c r="F66" s="1">
        <f t="shared" ca="1" si="0"/>
        <v>29.682000000029802</v>
      </c>
      <c r="G66" s="1">
        <f ca="1">INDIRECT(ADDRESS(ROW($C$10)+3*(ROWS($C$10:D71)-1),COLUMN($C$10),,,))</f>
        <v>-8.6880000000000006</v>
      </c>
      <c r="I66" s="3">
        <v>30.498999999999999</v>
      </c>
      <c r="J66" s="3">
        <v>-8.6880000000000006</v>
      </c>
      <c r="K66" s="9">
        <f t="shared" ca="1" si="1"/>
        <v>2.6787763532253428</v>
      </c>
      <c r="L66" s="9">
        <f t="shared" ca="1" si="2"/>
        <v>0</v>
      </c>
    </row>
    <row r="67" spans="1:12">
      <c r="A67" s="6" t="s">
        <v>118</v>
      </c>
      <c r="B67" s="6">
        <v>-12</v>
      </c>
      <c r="C67" s="6">
        <v>-10.670999999999999</v>
      </c>
      <c r="D67" s="6">
        <v>-14.178000000000001</v>
      </c>
      <c r="E67" s="1">
        <f ca="1">INDIRECT(ADDRESS(ROW($C$9)+3*(ROWS($C$9:C71)-1),COLUMN($C$9),,,))</f>
        <v>426104.04200000002</v>
      </c>
      <c r="F67" s="1">
        <f t="shared" ca="1" si="0"/>
        <v>30.168000000005122</v>
      </c>
      <c r="G67" s="1">
        <f ca="1">INDIRECT(ADDRESS(ROW($C$10)+3*(ROWS($C$10:D72)-1),COLUMN($C$10),,,))</f>
        <v>-8.6370000000000005</v>
      </c>
      <c r="I67" s="3">
        <v>30.998999999999999</v>
      </c>
      <c r="J67" s="3">
        <v>-8.6370000000000005</v>
      </c>
      <c r="K67" s="9">
        <f t="shared" ca="1" si="1"/>
        <v>2.6807316364878764</v>
      </c>
      <c r="L67" s="9">
        <f t="shared" ca="1" si="2"/>
        <v>0</v>
      </c>
    </row>
    <row r="68" spans="1:12">
      <c r="A68" s="6" t="s">
        <v>119</v>
      </c>
      <c r="B68" s="6">
        <v>86164.379000000001</v>
      </c>
      <c r="C68" s="6">
        <v>83917.301999999996</v>
      </c>
      <c r="D68" s="6">
        <v>82698.096999999994</v>
      </c>
      <c r="E68" s="1">
        <f ca="1">INDIRECT(ADDRESS(ROW($C$9)+3*(ROWS($C$9:C72)-1),COLUMN($C$9),,,))</f>
        <v>426103.55499999999</v>
      </c>
      <c r="F68" s="1">
        <f t="shared" ca="1" si="0"/>
        <v>30.65500000002794</v>
      </c>
      <c r="G68" s="1">
        <f ca="1">INDIRECT(ADDRESS(ROW($C$10)+3*(ROWS($C$10:D73)-1),COLUMN($C$10),,,))</f>
        <v>-8.5820000000000007</v>
      </c>
      <c r="I68" s="3">
        <v>31.498000000000001</v>
      </c>
      <c r="J68" s="3">
        <v>-8.5820000000000007</v>
      </c>
      <c r="K68" s="9">
        <f t="shared" ca="1" si="1"/>
        <v>2.6763604037464694</v>
      </c>
      <c r="L68" s="9">
        <f t="shared" ca="1" si="2"/>
        <v>0</v>
      </c>
    </row>
    <row r="69" spans="1:12">
      <c r="A69" s="6" t="s">
        <v>120</v>
      </c>
      <c r="B69" s="6">
        <v>427002.435</v>
      </c>
      <c r="C69" s="6">
        <v>426124.478</v>
      </c>
      <c r="D69" s="6">
        <v>425893.37699999998</v>
      </c>
      <c r="E69" s="1">
        <f ca="1">INDIRECT(ADDRESS(ROW($C$9)+3*(ROWS($C$9:C73)-1),COLUMN($C$9),,,))</f>
        <v>426103.06900000002</v>
      </c>
      <c r="F69" s="1">
        <f t="shared" ca="1" si="0"/>
        <v>31.14100000000326</v>
      </c>
      <c r="G69" s="1">
        <f ca="1">INDIRECT(ADDRESS(ROW($C$10)+3*(ROWS($C$10:D74)-1),COLUMN($C$10),,,))</f>
        <v>-8.5250000000000004</v>
      </c>
      <c r="I69" s="3">
        <v>31.998000000000001</v>
      </c>
      <c r="J69" s="3">
        <v>-8.5250000000000004</v>
      </c>
      <c r="K69" s="9">
        <f t="shared" ca="1" si="1"/>
        <v>2.6782923932643921</v>
      </c>
      <c r="L69" s="9">
        <f t="shared" ca="1" si="2"/>
        <v>0</v>
      </c>
    </row>
    <row r="70" spans="1:12">
      <c r="A70" s="6" t="s">
        <v>121</v>
      </c>
      <c r="B70" s="6">
        <v>-12</v>
      </c>
      <c r="C70" s="6">
        <v>-10.622</v>
      </c>
      <c r="D70" s="6">
        <v>-14.163</v>
      </c>
      <c r="E70" s="1">
        <f ca="1">INDIRECT(ADDRESS(ROW($C$9)+3*(ROWS($C$9:C74)-1),COLUMN($C$9),,,))</f>
        <v>426102.58199999999</v>
      </c>
      <c r="F70" s="1">
        <f t="shared" ref="F70:F88" ca="1" si="3">E$5-E70</f>
        <v>31.628000000026077</v>
      </c>
      <c r="G70" s="1">
        <f ca="1">INDIRECT(ADDRESS(ROW($C$10)+3*(ROWS($C$10:D75)-1),COLUMN($C$10),,,))</f>
        <v>-8.4670000000000005</v>
      </c>
      <c r="I70" s="3">
        <v>32.497999999999998</v>
      </c>
      <c r="J70" s="3">
        <v>-8.4670000000000005</v>
      </c>
      <c r="K70" s="9">
        <f t="shared" ref="K70:K133" ca="1" si="4">ABS(F70/I70-1)*100</f>
        <v>2.6770878207087234</v>
      </c>
      <c r="L70" s="9">
        <f t="shared" ref="L70:L133" ca="1" si="5">ABS(G70/J70-1)*100</f>
        <v>0</v>
      </c>
    </row>
    <row r="71" spans="1:12">
      <c r="A71" s="6" t="s">
        <v>122</v>
      </c>
      <c r="B71" s="6">
        <v>86164.668000000005</v>
      </c>
      <c r="C71" s="6">
        <v>83917.187000000005</v>
      </c>
      <c r="D71" s="6">
        <v>82698.338000000003</v>
      </c>
      <c r="E71" s="1">
        <f ca="1">INDIRECT(ADDRESS(ROW($C$9)+3*(ROWS($C$9:C75)-1),COLUMN($C$9),,,))</f>
        <v>426102.09499999997</v>
      </c>
      <c r="F71" s="1">
        <f t="shared" ca="1" si="3"/>
        <v>32.115000000048894</v>
      </c>
      <c r="G71" s="1">
        <f ca="1">INDIRECT(ADDRESS(ROW($C$10)+3*(ROWS($C$10:D76)-1),COLUMN($C$10),,,))</f>
        <v>-8.4160000000000004</v>
      </c>
      <c r="I71" s="3">
        <v>32.997999999999998</v>
      </c>
      <c r="J71" s="3">
        <v>-8.4160000000000004</v>
      </c>
      <c r="K71" s="9">
        <f t="shared" ca="1" si="4"/>
        <v>2.6759197525641043</v>
      </c>
      <c r="L71" s="9">
        <f t="shared" ca="1" si="5"/>
        <v>0</v>
      </c>
    </row>
    <row r="72" spans="1:12">
      <c r="A72" s="6" t="s">
        <v>123</v>
      </c>
      <c r="B72" s="6">
        <v>427002.02600000001</v>
      </c>
      <c r="C72" s="6">
        <v>426123.99200000003</v>
      </c>
      <c r="D72" s="6">
        <v>425892.93900000001</v>
      </c>
      <c r="E72" s="1">
        <f ca="1">INDIRECT(ADDRESS(ROW($C$9)+3*(ROWS($C$9:C76)-1),COLUMN($C$9),,,))</f>
        <v>426101.609</v>
      </c>
      <c r="F72" s="1">
        <f t="shared" ca="1" si="3"/>
        <v>32.601000000024214</v>
      </c>
      <c r="G72" s="1">
        <f ca="1">INDIRECT(ADDRESS(ROW($C$10)+3*(ROWS($C$10:D77)-1),COLUMN($C$10),,,))</f>
        <v>-8.3680000000000003</v>
      </c>
      <c r="I72" s="3">
        <v>33.497</v>
      </c>
      <c r="J72" s="3">
        <v>-8.3680000000000003</v>
      </c>
      <c r="K72" s="9">
        <f t="shared" ca="1" si="4"/>
        <v>2.6748664058745097</v>
      </c>
      <c r="L72" s="9">
        <f t="shared" ca="1" si="5"/>
        <v>0</v>
      </c>
    </row>
    <row r="73" spans="1:12">
      <c r="A73" s="6" t="s">
        <v>124</v>
      </c>
      <c r="B73" s="6">
        <v>-12</v>
      </c>
      <c r="C73" s="6">
        <v>-10.569000000000001</v>
      </c>
      <c r="D73" s="6">
        <v>-14.186999999999999</v>
      </c>
      <c r="E73" s="1">
        <f ca="1">INDIRECT(ADDRESS(ROW($C$9)+3*(ROWS($C$9:C77)-1),COLUMN($C$9),,,))</f>
        <v>426101.12199999997</v>
      </c>
      <c r="F73" s="1">
        <f t="shared" ca="1" si="3"/>
        <v>33.088000000047032</v>
      </c>
      <c r="G73" s="1">
        <f ca="1">INDIRECT(ADDRESS(ROW($C$10)+3*(ROWS($C$10:D78)-1),COLUMN($C$10),,,))</f>
        <v>-8.3070000000000004</v>
      </c>
      <c r="I73" s="3">
        <v>33.997</v>
      </c>
      <c r="J73" s="3">
        <v>-8.3070000000000004</v>
      </c>
      <c r="K73" s="9">
        <f t="shared" ca="1" si="4"/>
        <v>2.6737653320968557</v>
      </c>
      <c r="L73" s="9">
        <f t="shared" ca="1" si="5"/>
        <v>0</v>
      </c>
    </row>
    <row r="74" spans="1:12">
      <c r="A74" s="6" t="s">
        <v>125</v>
      </c>
      <c r="B74" s="6">
        <v>86164.956000000006</v>
      </c>
      <c r="C74" s="6">
        <v>83917.072</v>
      </c>
      <c r="D74" s="6">
        <v>82698.577999999994</v>
      </c>
      <c r="E74" s="1">
        <f ca="1">INDIRECT(ADDRESS(ROW($C$9)+3*(ROWS($C$9:C78)-1),COLUMN($C$9),,,))</f>
        <v>426100.636</v>
      </c>
      <c r="F74" s="1">
        <f t="shared" ca="1" si="3"/>
        <v>33.574000000022352</v>
      </c>
      <c r="G74" s="1">
        <f ca="1">INDIRECT(ADDRESS(ROW($C$10)+3*(ROWS($C$10:D79)-1),COLUMN($C$10),,,))</f>
        <v>-8.266</v>
      </c>
      <c r="I74" s="3">
        <v>34.497</v>
      </c>
      <c r="J74" s="3">
        <v>-8.266</v>
      </c>
      <c r="K74" s="9">
        <f t="shared" ca="1" si="4"/>
        <v>2.6755949792087619</v>
      </c>
      <c r="L74" s="9">
        <f t="shared" ca="1" si="5"/>
        <v>0</v>
      </c>
    </row>
    <row r="75" spans="1:12">
      <c r="A75" s="6" t="s">
        <v>126</v>
      </c>
      <c r="B75" s="6">
        <v>427001.61800000002</v>
      </c>
      <c r="C75" s="6">
        <v>426123.505</v>
      </c>
      <c r="D75" s="6">
        <v>425892.5</v>
      </c>
      <c r="E75" s="1">
        <f ca="1">INDIRECT(ADDRESS(ROW($C$9)+3*(ROWS($C$9:C79)-1),COLUMN($C$9),,,))</f>
        <v>426100.14899999998</v>
      </c>
      <c r="F75" s="1">
        <f t="shared" ca="1" si="3"/>
        <v>34.061000000045169</v>
      </c>
      <c r="G75" s="1">
        <f ca="1">INDIRECT(ADDRESS(ROW($C$10)+3*(ROWS($C$10:D80)-1),COLUMN($C$10),,,))</f>
        <v>-8.23</v>
      </c>
      <c r="I75" s="3">
        <v>34.997</v>
      </c>
      <c r="J75" s="3">
        <v>-8.23</v>
      </c>
      <c r="K75" s="9">
        <f t="shared" ca="1" si="4"/>
        <v>2.6745149582959371</v>
      </c>
      <c r="L75" s="9">
        <f t="shared" ca="1" si="5"/>
        <v>0</v>
      </c>
    </row>
    <row r="76" spans="1:12">
      <c r="A76" s="6" t="s">
        <v>127</v>
      </c>
      <c r="B76" s="6">
        <v>-12.255000000000001</v>
      </c>
      <c r="C76" s="6">
        <v>-10.513999999999999</v>
      </c>
      <c r="D76" s="6">
        <v>-14.246</v>
      </c>
      <c r="E76" s="1">
        <f ca="1">INDIRECT(ADDRESS(ROW($C$9)+3*(ROWS($C$9:C80)-1),COLUMN($C$9),,,))</f>
        <v>426099.66200000001</v>
      </c>
      <c r="F76" s="1">
        <f t="shared" ca="1" si="3"/>
        <v>34.548000000009779</v>
      </c>
      <c r="G76" s="1">
        <f ca="1">INDIRECT(ADDRESS(ROW($C$10)+3*(ROWS($C$10:D81)-1),COLUMN($C$10),,,))</f>
        <v>-8.1869999999999994</v>
      </c>
      <c r="I76" s="3">
        <v>35.497</v>
      </c>
      <c r="J76" s="3">
        <v>-8.1869999999999994</v>
      </c>
      <c r="K76" s="9">
        <f t="shared" ca="1" si="4"/>
        <v>2.6734653632425887</v>
      </c>
      <c r="L76" s="9">
        <f t="shared" ca="1" si="5"/>
        <v>0</v>
      </c>
    </row>
    <row r="77" spans="1:12">
      <c r="A77" s="6" t="s">
        <v>128</v>
      </c>
      <c r="B77" s="6">
        <v>86165.244000000006</v>
      </c>
      <c r="C77" s="6">
        <v>83916.956999999995</v>
      </c>
      <c r="D77" s="6">
        <v>82698.817999999999</v>
      </c>
      <c r="E77" s="1">
        <f ca="1">INDIRECT(ADDRESS(ROW($C$9)+3*(ROWS($C$9:C81)-1),COLUMN($C$9),,,))</f>
        <v>426099.17599999998</v>
      </c>
      <c r="F77" s="1">
        <f t="shared" ca="1" si="3"/>
        <v>35.034000000043306</v>
      </c>
      <c r="G77" s="1">
        <f ca="1">INDIRECT(ADDRESS(ROW($C$10)+3*(ROWS($C$10:D82)-1),COLUMN($C$10),,,))</f>
        <v>-8.1649999999999991</v>
      </c>
      <c r="I77" s="3">
        <v>35.996000000000002</v>
      </c>
      <c r="J77" s="3">
        <v>-8.1649999999999991</v>
      </c>
      <c r="K77" s="9">
        <f t="shared" ca="1" si="4"/>
        <v>2.6725191686762351</v>
      </c>
      <c r="L77" s="9">
        <f t="shared" ca="1" si="5"/>
        <v>0</v>
      </c>
    </row>
    <row r="78" spans="1:12">
      <c r="A78" s="6" t="s">
        <v>129</v>
      </c>
      <c r="B78" s="6">
        <v>427001.20899999997</v>
      </c>
      <c r="C78" s="6">
        <v>426123.01799999998</v>
      </c>
      <c r="D78" s="6">
        <v>425892.06199999998</v>
      </c>
      <c r="E78" s="1">
        <f ca="1">INDIRECT(ADDRESS(ROW($C$9)+3*(ROWS($C$9:C82)-1),COLUMN($C$9),,,))</f>
        <v>426098.68900000001</v>
      </c>
      <c r="F78" s="1">
        <f t="shared" ca="1" si="3"/>
        <v>35.521000000007916</v>
      </c>
      <c r="G78" s="1">
        <f ca="1">INDIRECT(ADDRESS(ROW($C$10)+3*(ROWS($C$10:D83)-1),COLUMN($C$10),,,))</f>
        <v>-8.1379999999999999</v>
      </c>
      <c r="I78" s="3">
        <v>36.5</v>
      </c>
      <c r="J78" s="3">
        <v>-8.1379999999999999</v>
      </c>
      <c r="K78" s="9">
        <f t="shared" ca="1" si="4"/>
        <v>2.6821917808002249</v>
      </c>
      <c r="L78" s="9">
        <f t="shared" ca="1" si="5"/>
        <v>0</v>
      </c>
    </row>
    <row r="79" spans="1:12">
      <c r="A79" s="6" t="s">
        <v>130</v>
      </c>
      <c r="B79" s="6">
        <v>-12.247999999999999</v>
      </c>
      <c r="C79" s="6">
        <v>-10.47</v>
      </c>
      <c r="D79" s="6">
        <v>-14.289</v>
      </c>
      <c r="E79" s="1">
        <f ca="1">INDIRECT(ADDRESS(ROW($C$9)+3*(ROWS($C$9:C83)-1),COLUMN($C$9),,,))</f>
        <v>426098.20299999998</v>
      </c>
      <c r="F79" s="1">
        <f t="shared" ca="1" si="3"/>
        <v>36.007000000041444</v>
      </c>
      <c r="G79" s="1">
        <f ca="1">INDIRECT(ADDRESS(ROW($C$10)+3*(ROWS($C$10:D84)-1),COLUMN($C$10),,,))</f>
        <v>-8.1880000000000006</v>
      </c>
      <c r="I79" s="3">
        <v>37</v>
      </c>
      <c r="J79" s="3">
        <v>-8.1880000000000006</v>
      </c>
      <c r="K79" s="9">
        <f t="shared" ca="1" si="4"/>
        <v>2.6837837836717782</v>
      </c>
      <c r="L79" s="9">
        <f t="shared" ca="1" si="5"/>
        <v>0</v>
      </c>
    </row>
    <row r="80" spans="1:12">
      <c r="A80" s="6" t="s">
        <v>131</v>
      </c>
      <c r="B80" s="6">
        <v>86165.532999999996</v>
      </c>
      <c r="C80" s="6">
        <v>83916.842000000004</v>
      </c>
      <c r="D80" s="6">
        <v>82699.058000000005</v>
      </c>
      <c r="E80" s="1">
        <f ca="1">INDIRECT(ADDRESS(ROW($C$9)+3*(ROWS($C$9:C84)-1),COLUMN($C$9),,,))</f>
        <v>426097.71600000001</v>
      </c>
      <c r="F80" s="1">
        <f t="shared" ca="1" si="3"/>
        <v>36.494000000006054</v>
      </c>
      <c r="G80" s="1">
        <f ca="1">INDIRECT(ADDRESS(ROW($C$10)+3*(ROWS($C$10:D85)-1),COLUMN($C$10),,,))</f>
        <v>-8.2550000000000008</v>
      </c>
      <c r="I80" s="3">
        <v>37.5</v>
      </c>
      <c r="J80" s="3">
        <v>-8.2550000000000008</v>
      </c>
      <c r="K80" s="9">
        <f t="shared" ca="1" si="4"/>
        <v>2.6826666666505239</v>
      </c>
      <c r="L80" s="9">
        <f t="shared" ca="1" si="5"/>
        <v>0</v>
      </c>
    </row>
    <row r="81" spans="1:12">
      <c r="A81" s="6" t="s">
        <v>132</v>
      </c>
      <c r="B81" s="6">
        <v>427000.80099999998</v>
      </c>
      <c r="C81" s="6">
        <v>426122.53200000001</v>
      </c>
      <c r="D81" s="6">
        <v>425891.62300000002</v>
      </c>
      <c r="E81" s="1">
        <f ca="1">INDIRECT(ADDRESS(ROW($C$9)+3*(ROWS($C$9:C85)-1),COLUMN($C$9),,,))</f>
        <v>426097.23</v>
      </c>
      <c r="F81" s="1">
        <f t="shared" ca="1" si="3"/>
        <v>36.980000000039581</v>
      </c>
      <c r="G81" s="1">
        <f ca="1">INDIRECT(ADDRESS(ROW($C$10)+3*(ROWS($C$10:D86)-1),COLUMN($C$10),,,))</f>
        <v>-8.16</v>
      </c>
      <c r="I81" s="3">
        <v>38</v>
      </c>
      <c r="J81" s="3">
        <v>-8.16</v>
      </c>
      <c r="K81" s="9">
        <f t="shared" ca="1" si="4"/>
        <v>2.6842105262116278</v>
      </c>
      <c r="L81" s="9">
        <f t="shared" ca="1" si="5"/>
        <v>0</v>
      </c>
    </row>
    <row r="82" spans="1:12">
      <c r="A82" s="6" t="s">
        <v>133</v>
      </c>
      <c r="B82" s="6">
        <v>-12.33</v>
      </c>
      <c r="C82" s="6">
        <v>-10.422000000000001</v>
      </c>
      <c r="D82" s="6">
        <v>-14.336</v>
      </c>
      <c r="E82" s="1">
        <f ca="1">INDIRECT(ADDRESS(ROW($C$9)+3*(ROWS($C$9:C86)-1),COLUMN($C$9),,,))</f>
        <v>426096.74300000002</v>
      </c>
      <c r="F82" s="1">
        <f t="shared" ca="1" si="3"/>
        <v>37.467000000004191</v>
      </c>
      <c r="G82" s="1">
        <f ca="1">INDIRECT(ADDRESS(ROW($C$10)+3*(ROWS($C$10:D87)-1),COLUMN($C$10),,,))</f>
        <v>-7.9809999999999999</v>
      </c>
      <c r="I82" s="3">
        <v>38.5</v>
      </c>
      <c r="J82" s="3">
        <v>-7.9809999999999999</v>
      </c>
      <c r="K82" s="9">
        <f t="shared" ca="1" si="4"/>
        <v>2.6831168831059959</v>
      </c>
      <c r="L82" s="9">
        <f t="shared" ca="1" si="5"/>
        <v>0</v>
      </c>
    </row>
    <row r="83" spans="1:12">
      <c r="A83" s="6" t="s">
        <v>134</v>
      </c>
      <c r="B83" s="6">
        <v>86165.820999999996</v>
      </c>
      <c r="C83" s="6">
        <v>83916.726999999999</v>
      </c>
      <c r="D83" s="6">
        <v>82699.298999999999</v>
      </c>
      <c r="E83" s="1">
        <f ca="1">INDIRECT(ADDRESS(ROW($C$9)+3*(ROWS($C$9:C87)-1),COLUMN($C$9),,,))</f>
        <v>426096.25599999999</v>
      </c>
      <c r="F83" s="1">
        <f t="shared" ca="1" si="3"/>
        <v>37.954000000027008</v>
      </c>
      <c r="G83" s="1">
        <f ca="1">INDIRECT(ADDRESS(ROW($C$10)+3*(ROWS($C$10:D88)-1),COLUMN($C$10),,,))</f>
        <v>-7.5490000000000004</v>
      </c>
      <c r="I83" s="3">
        <v>38.999000000000002</v>
      </c>
      <c r="J83" s="3">
        <v>-7.5490000000000004</v>
      </c>
      <c r="K83" s="9">
        <f t="shared" ca="1" si="4"/>
        <v>2.6795558859791124</v>
      </c>
      <c r="L83" s="9">
        <f t="shared" ca="1" si="5"/>
        <v>0</v>
      </c>
    </row>
    <row r="84" spans="1:12">
      <c r="A84" s="6" t="s">
        <v>135</v>
      </c>
      <c r="B84" s="6">
        <v>427000.39199999999</v>
      </c>
      <c r="C84" s="6">
        <v>426122.04499999998</v>
      </c>
      <c r="D84" s="6">
        <v>425891.185</v>
      </c>
      <c r="E84" s="1">
        <f ca="1">INDIRECT(ADDRESS(ROW($C$9)+3*(ROWS($C$9:C88)-1),COLUMN($C$9),,,))</f>
        <v>426095.77</v>
      </c>
      <c r="F84" s="1">
        <f t="shared" ca="1" si="3"/>
        <v>38.440000000002328</v>
      </c>
      <c r="G84" s="1">
        <f ca="1">INDIRECT(ADDRESS(ROW($C$10)+3*(ROWS($C$10:D89)-1),COLUMN($C$10),,,))</f>
        <v>-7.0960000000000001</v>
      </c>
      <c r="I84" s="3">
        <v>39.499000000000002</v>
      </c>
      <c r="J84" s="3">
        <v>-7.0960000000000001</v>
      </c>
      <c r="K84" s="9">
        <f t="shared" ca="1" si="4"/>
        <v>2.6810805336785037</v>
      </c>
      <c r="L84" s="9">
        <f t="shared" ca="1" si="5"/>
        <v>0</v>
      </c>
    </row>
    <row r="85" spans="1:12">
      <c r="A85" s="6" t="s">
        <v>136</v>
      </c>
      <c r="B85" s="6">
        <v>-12.391</v>
      </c>
      <c r="C85" s="6">
        <v>-10.401</v>
      </c>
      <c r="D85" s="6">
        <v>-14.359</v>
      </c>
      <c r="E85" s="1">
        <f ca="1">INDIRECT(ADDRESS(ROW($C$9)+3*(ROWS($C$9:C89)-1),COLUMN($C$9),,,))</f>
        <v>426095.283</v>
      </c>
      <c r="F85" s="1">
        <f t="shared" ca="1" si="3"/>
        <v>38.927000000025146</v>
      </c>
      <c r="G85" s="1">
        <f ca="1">INDIRECT(ADDRESS(ROW($C$10)+3*(ROWS($C$10:D90)-1),COLUMN($C$10),,,))</f>
        <v>-6.9930000000000003</v>
      </c>
      <c r="I85" s="3">
        <v>39.999000000000002</v>
      </c>
      <c r="J85" s="3">
        <v>-6.9930000000000003</v>
      </c>
      <c r="K85" s="9">
        <f t="shared" ca="1" si="4"/>
        <v>2.6800670016121853</v>
      </c>
      <c r="L85" s="9">
        <f t="shared" ca="1" si="5"/>
        <v>0</v>
      </c>
    </row>
    <row r="86" spans="1:12">
      <c r="A86" s="6" t="s">
        <v>137</v>
      </c>
      <c r="B86" s="6">
        <v>86166.108999999997</v>
      </c>
      <c r="C86" s="6">
        <v>83916.611999999994</v>
      </c>
      <c r="D86" s="6">
        <v>82699.539000000004</v>
      </c>
      <c r="E86" s="1">
        <f ca="1">INDIRECT(ADDRESS(ROW($C$9)+3*(ROWS($C$9:C90)-1),COLUMN($C$9),,,))</f>
        <v>426094.79700000002</v>
      </c>
      <c r="F86" s="1">
        <f t="shared" ca="1" si="3"/>
        <v>39.413000000000466</v>
      </c>
      <c r="G86" s="1">
        <f ca="1">INDIRECT(ADDRESS(ROW($C$10)+3*(ROWS($C$10:D91)-1),COLUMN($C$10),,,))</f>
        <v>-6.9420000000000002</v>
      </c>
      <c r="I86" s="3">
        <v>40.499000000000002</v>
      </c>
      <c r="J86" s="3">
        <v>-6.9420000000000002</v>
      </c>
      <c r="K86" s="9">
        <f t="shared" ca="1" si="4"/>
        <v>2.6815476925344695</v>
      </c>
      <c r="L86" s="9">
        <f t="shared" ca="1" si="5"/>
        <v>0</v>
      </c>
    </row>
    <row r="87" spans="1:12">
      <c r="A87" s="6" t="s">
        <v>138</v>
      </c>
      <c r="B87" s="6">
        <v>426999.984</v>
      </c>
      <c r="C87" s="6">
        <v>426121.55900000001</v>
      </c>
      <c r="D87" s="6">
        <v>425890.74599999998</v>
      </c>
      <c r="E87" s="1">
        <f ca="1">INDIRECT(ADDRESS(ROW($C$9)+3*(ROWS($C$9:C91)-1),COLUMN($C$9),,,))</f>
        <v>426094.31</v>
      </c>
      <c r="F87" s="1">
        <f t="shared" ca="1" si="3"/>
        <v>39.900000000023283</v>
      </c>
      <c r="G87" s="1">
        <f ca="1">INDIRECT(ADDRESS(ROW($C$10)+3*(ROWS($C$10:D92)-1),COLUMN($C$10),,,))</f>
        <v>-6.8630000000000004</v>
      </c>
      <c r="I87" s="3">
        <v>40.997999999999998</v>
      </c>
      <c r="J87" s="3">
        <v>-6.8630000000000004</v>
      </c>
      <c r="K87" s="9">
        <f t="shared" ca="1" si="4"/>
        <v>2.6781794233297074</v>
      </c>
      <c r="L87" s="9">
        <f t="shared" ca="1" si="5"/>
        <v>0</v>
      </c>
    </row>
    <row r="88" spans="1:12">
      <c r="A88" s="6" t="s">
        <v>139</v>
      </c>
      <c r="B88" s="6">
        <v>-12.406000000000001</v>
      </c>
      <c r="C88" s="6">
        <v>-10</v>
      </c>
      <c r="D88" s="6">
        <v>-14.363</v>
      </c>
      <c r="E88" s="1">
        <f ca="1">INDIRECT(ADDRESS(ROW($C$9)+3*(ROWS($C$9:C92)-1),COLUMN($C$9),,,))</f>
        <v>426093.82299999997</v>
      </c>
      <c r="F88" s="1">
        <f t="shared" ca="1" si="3"/>
        <v>40.3870000000461</v>
      </c>
      <c r="G88" s="1">
        <f ca="1">INDIRECT(ADDRESS(ROW($C$10)+3*(ROWS($C$10:D93)-1),COLUMN($C$10),,,))</f>
        <v>0</v>
      </c>
      <c r="I88" s="3">
        <v>41.497999999999998</v>
      </c>
      <c r="J88" s="3">
        <v>-6.82</v>
      </c>
      <c r="K88" s="9">
        <f t="shared" ca="1" si="4"/>
        <v>2.6772374571157553</v>
      </c>
      <c r="L88" s="9">
        <f t="shared" ca="1" si="5"/>
        <v>100</v>
      </c>
    </row>
    <row r="89" spans="1:12">
      <c r="A89" s="6" t="s">
        <v>140</v>
      </c>
      <c r="B89" s="6">
        <v>86166.398000000001</v>
      </c>
      <c r="C89" s="6">
        <v>83916.497000000003</v>
      </c>
      <c r="D89" s="6">
        <v>82699.778999999995</v>
      </c>
      <c r="I89" s="3">
        <v>41.997999999999998</v>
      </c>
      <c r="J89" s="3">
        <v>-6.78</v>
      </c>
      <c r="K89" s="9">
        <f t="shared" si="4"/>
        <v>100</v>
      </c>
      <c r="L89" s="9">
        <f t="shared" si="5"/>
        <v>100</v>
      </c>
    </row>
    <row r="90" spans="1:12">
      <c r="A90" s="6" t="s">
        <v>141</v>
      </c>
      <c r="B90" s="6">
        <v>426999.57500000001</v>
      </c>
      <c r="C90" s="6">
        <v>426121.07199999999</v>
      </c>
      <c r="D90" s="6">
        <v>425890.30800000002</v>
      </c>
      <c r="I90" s="3">
        <v>42.497999999999998</v>
      </c>
      <c r="J90" s="3">
        <v>-6.7110000000000003</v>
      </c>
      <c r="K90" s="9">
        <f t="shared" si="4"/>
        <v>100</v>
      </c>
      <c r="L90" s="9">
        <f t="shared" si="5"/>
        <v>100</v>
      </c>
    </row>
    <row r="91" spans="1:12">
      <c r="A91" s="6" t="s">
        <v>142</v>
      </c>
      <c r="B91" s="6">
        <v>-12.423999999999999</v>
      </c>
      <c r="C91" s="6">
        <v>-10</v>
      </c>
      <c r="D91" s="6">
        <v>-14.372</v>
      </c>
      <c r="I91" s="3">
        <v>42.997</v>
      </c>
      <c r="J91" s="3">
        <v>-6.6479999999999997</v>
      </c>
      <c r="K91" s="9">
        <f t="shared" si="4"/>
        <v>100</v>
      </c>
      <c r="L91" s="9">
        <f t="shared" si="5"/>
        <v>100</v>
      </c>
    </row>
    <row r="92" spans="1:12">
      <c r="A92" s="6" t="s">
        <v>143</v>
      </c>
      <c r="B92" s="6">
        <v>86166.686000000002</v>
      </c>
      <c r="C92" s="6">
        <v>83916.381999999998</v>
      </c>
      <c r="D92" s="6">
        <v>82700.019</v>
      </c>
      <c r="I92" s="3">
        <v>43.497</v>
      </c>
      <c r="J92" s="3">
        <v>-6.617</v>
      </c>
      <c r="K92" s="9">
        <f t="shared" si="4"/>
        <v>100</v>
      </c>
      <c r="L92" s="9">
        <f t="shared" si="5"/>
        <v>100</v>
      </c>
    </row>
    <row r="93" spans="1:12">
      <c r="A93" s="6" t="s">
        <v>144</v>
      </c>
      <c r="B93" s="6">
        <v>426999.16700000002</v>
      </c>
      <c r="C93" s="6">
        <v>426120.58500000002</v>
      </c>
      <c r="D93" s="6">
        <v>425889.86900000001</v>
      </c>
      <c r="I93" s="3">
        <v>43.997</v>
      </c>
      <c r="J93" s="3">
        <v>-6.5990000000000002</v>
      </c>
      <c r="K93" s="9">
        <f t="shared" si="4"/>
        <v>100</v>
      </c>
      <c r="L93" s="9">
        <f t="shared" si="5"/>
        <v>100</v>
      </c>
    </row>
    <row r="94" spans="1:12">
      <c r="A94" s="6" t="s">
        <v>145</v>
      </c>
      <c r="B94" s="6">
        <v>-12.436999999999999</v>
      </c>
      <c r="C94" s="6">
        <v>-10</v>
      </c>
      <c r="D94" s="6">
        <v>-14.388</v>
      </c>
      <c r="I94" s="3">
        <v>44.497</v>
      </c>
      <c r="J94" s="3">
        <v>-6.585</v>
      </c>
      <c r="K94" s="9">
        <f t="shared" si="4"/>
        <v>100</v>
      </c>
      <c r="L94" s="9">
        <f t="shared" si="5"/>
        <v>100</v>
      </c>
    </row>
    <row r="95" spans="1:12">
      <c r="A95" s="6" t="s">
        <v>146</v>
      </c>
      <c r="B95" s="6">
        <v>86166.974000000002</v>
      </c>
      <c r="C95" s="6">
        <v>83916.267000000007</v>
      </c>
      <c r="D95" s="6">
        <v>82700.259999999995</v>
      </c>
      <c r="I95" s="3">
        <v>44.996000000000002</v>
      </c>
      <c r="J95" s="3">
        <v>-6.56</v>
      </c>
      <c r="K95" s="9">
        <f t="shared" si="4"/>
        <v>100</v>
      </c>
      <c r="L95" s="9">
        <f t="shared" si="5"/>
        <v>100</v>
      </c>
    </row>
    <row r="96" spans="1:12">
      <c r="A96" s="6" t="s">
        <v>147</v>
      </c>
      <c r="B96" s="6">
        <v>426998.75900000002</v>
      </c>
      <c r="C96" s="6">
        <v>426120.09899999999</v>
      </c>
      <c r="D96" s="6">
        <v>425889.43099999998</v>
      </c>
      <c r="I96" s="3">
        <v>45.496000000000002</v>
      </c>
      <c r="J96" s="3">
        <v>-6.5430000000000001</v>
      </c>
      <c r="K96" s="9">
        <f t="shared" si="4"/>
        <v>100</v>
      </c>
      <c r="L96" s="9">
        <f t="shared" si="5"/>
        <v>100</v>
      </c>
    </row>
    <row r="97" spans="1:12">
      <c r="A97" s="6" t="s">
        <v>148</v>
      </c>
      <c r="B97" s="6">
        <v>-12.414</v>
      </c>
      <c r="C97" s="6">
        <v>-10</v>
      </c>
      <c r="D97" s="6">
        <v>-14.4</v>
      </c>
      <c r="I97" s="3">
        <v>46</v>
      </c>
      <c r="J97" s="3">
        <v>-6.5270000000000001</v>
      </c>
      <c r="K97" s="9">
        <f t="shared" si="4"/>
        <v>100</v>
      </c>
      <c r="L97" s="9">
        <f t="shared" si="5"/>
        <v>100</v>
      </c>
    </row>
    <row r="98" spans="1:12">
      <c r="A98" s="6" t="s">
        <v>149</v>
      </c>
      <c r="B98" s="6">
        <v>86167.263000000006</v>
      </c>
      <c r="C98" s="6">
        <v>83916.152000000002</v>
      </c>
      <c r="D98" s="6">
        <v>82700.5</v>
      </c>
      <c r="I98" s="3">
        <v>46.5</v>
      </c>
      <c r="J98" s="3">
        <v>-6.508</v>
      </c>
      <c r="K98" s="9">
        <f t="shared" si="4"/>
        <v>100</v>
      </c>
      <c r="L98" s="9">
        <f t="shared" si="5"/>
        <v>100</v>
      </c>
    </row>
    <row r="99" spans="1:12">
      <c r="A99" s="6" t="s">
        <v>150</v>
      </c>
      <c r="B99" s="6">
        <v>426998.35</v>
      </c>
      <c r="C99" s="6">
        <v>426119.61200000002</v>
      </c>
      <c r="D99" s="6">
        <v>425888.99200000003</v>
      </c>
      <c r="I99" s="3">
        <v>47</v>
      </c>
      <c r="J99" s="3">
        <v>-6.4889999999999999</v>
      </c>
      <c r="K99" s="9">
        <f t="shared" si="4"/>
        <v>100</v>
      </c>
      <c r="L99" s="9">
        <f t="shared" si="5"/>
        <v>100</v>
      </c>
    </row>
    <row r="100" spans="1:12">
      <c r="A100" s="6" t="s">
        <v>151</v>
      </c>
      <c r="B100" s="6">
        <v>-12.39</v>
      </c>
      <c r="C100" s="6">
        <v>-10</v>
      </c>
      <c r="D100" s="6">
        <v>-14.414999999999999</v>
      </c>
      <c r="I100" s="3">
        <v>47.5</v>
      </c>
      <c r="J100" s="3">
        <v>-6.4729999999999999</v>
      </c>
      <c r="K100" s="9">
        <f t="shared" si="4"/>
        <v>100</v>
      </c>
      <c r="L100" s="9">
        <f t="shared" si="5"/>
        <v>100</v>
      </c>
    </row>
    <row r="101" spans="1:12">
      <c r="A101" s="6" t="s">
        <v>152</v>
      </c>
      <c r="B101" s="6">
        <v>86167.551000000007</v>
      </c>
      <c r="C101" s="6">
        <v>83916.036999999997</v>
      </c>
      <c r="D101" s="6">
        <v>82700.740000000005</v>
      </c>
      <c r="I101" s="3">
        <v>47.999000000000002</v>
      </c>
      <c r="J101" s="3">
        <v>-6.45</v>
      </c>
      <c r="K101" s="9">
        <f t="shared" si="4"/>
        <v>100</v>
      </c>
      <c r="L101" s="9">
        <f t="shared" si="5"/>
        <v>100</v>
      </c>
    </row>
    <row r="102" spans="1:12">
      <c r="A102" s="6" t="s">
        <v>153</v>
      </c>
      <c r="B102" s="6">
        <v>426997.94199999998</v>
      </c>
      <c r="C102" s="6">
        <v>426119.12599999999</v>
      </c>
      <c r="D102" s="6">
        <v>425888.554</v>
      </c>
      <c r="I102" s="3">
        <v>48.499000000000002</v>
      </c>
      <c r="J102" s="3">
        <v>-6.423</v>
      </c>
      <c r="K102" s="9">
        <f t="shared" si="4"/>
        <v>100</v>
      </c>
      <c r="L102" s="9">
        <f t="shared" si="5"/>
        <v>100</v>
      </c>
    </row>
    <row r="103" spans="1:12">
      <c r="A103" s="6" t="s">
        <v>154</v>
      </c>
      <c r="B103" s="6">
        <v>-12.355</v>
      </c>
      <c r="C103" s="6">
        <v>-9.6259999999999994</v>
      </c>
      <c r="D103" s="6">
        <v>-14.442</v>
      </c>
      <c r="I103" s="3">
        <v>48.999000000000002</v>
      </c>
      <c r="J103" s="3">
        <v>-6.3940000000000001</v>
      </c>
      <c r="K103" s="9">
        <f t="shared" si="4"/>
        <v>100</v>
      </c>
      <c r="L103" s="9">
        <f t="shared" si="5"/>
        <v>100</v>
      </c>
    </row>
    <row r="104" spans="1:12">
      <c r="A104" s="6" t="s">
        <v>155</v>
      </c>
      <c r="B104" s="6">
        <v>86167.839000000007</v>
      </c>
      <c r="C104" s="6">
        <v>83915.922000000006</v>
      </c>
      <c r="D104" s="6">
        <v>82700.98</v>
      </c>
      <c r="I104" s="3">
        <v>49.499000000000002</v>
      </c>
      <c r="J104" s="3">
        <v>-6.3659999999999997</v>
      </c>
      <c r="K104" s="9">
        <f t="shared" si="4"/>
        <v>100</v>
      </c>
      <c r="L104" s="9">
        <f t="shared" si="5"/>
        <v>100</v>
      </c>
    </row>
    <row r="105" spans="1:12">
      <c r="A105" s="6" t="s">
        <v>156</v>
      </c>
      <c r="B105" s="6">
        <v>426997.533</v>
      </c>
      <c r="C105" s="6">
        <v>426118.63900000002</v>
      </c>
      <c r="D105" s="6">
        <v>425888.11499999999</v>
      </c>
      <c r="I105" s="3">
        <v>49.999000000000002</v>
      </c>
      <c r="J105" s="3">
        <v>-6.3479999999999999</v>
      </c>
      <c r="K105" s="9">
        <f t="shared" si="4"/>
        <v>100</v>
      </c>
      <c r="L105" s="9">
        <f t="shared" si="5"/>
        <v>100</v>
      </c>
    </row>
    <row r="106" spans="1:12">
      <c r="A106" s="6" t="s">
        <v>157</v>
      </c>
      <c r="B106" s="6">
        <v>-12.33</v>
      </c>
      <c r="C106" s="6">
        <v>-9.1389999999999993</v>
      </c>
      <c r="D106" s="6">
        <v>-14.462999999999999</v>
      </c>
      <c r="I106" s="3">
        <v>50.497999999999998</v>
      </c>
      <c r="J106" s="3">
        <v>-6.3230000000000004</v>
      </c>
      <c r="K106" s="9">
        <f t="shared" si="4"/>
        <v>100</v>
      </c>
      <c r="L106" s="9">
        <f t="shared" si="5"/>
        <v>100</v>
      </c>
    </row>
    <row r="107" spans="1:12">
      <c r="A107" s="6" t="s">
        <v>158</v>
      </c>
      <c r="B107" s="6">
        <v>86168.127999999997</v>
      </c>
      <c r="C107" s="6">
        <v>83915.807000000001</v>
      </c>
      <c r="D107" s="6">
        <v>82701.22</v>
      </c>
      <c r="I107" s="3">
        <v>50.997999999999998</v>
      </c>
      <c r="J107" s="3">
        <v>-6.3070000000000004</v>
      </c>
      <c r="K107" s="9">
        <f t="shared" si="4"/>
        <v>100</v>
      </c>
      <c r="L107" s="9">
        <f t="shared" si="5"/>
        <v>100</v>
      </c>
    </row>
    <row r="108" spans="1:12">
      <c r="A108" s="6" t="s">
        <v>159</v>
      </c>
      <c r="B108" s="6">
        <v>426997.125</v>
      </c>
      <c r="C108" s="6">
        <v>426118.15299999999</v>
      </c>
      <c r="D108" s="6">
        <v>425887.67700000003</v>
      </c>
      <c r="I108" s="3">
        <v>51.497999999999998</v>
      </c>
      <c r="J108" s="3">
        <v>-6.2969999999999997</v>
      </c>
      <c r="K108" s="9">
        <f t="shared" si="4"/>
        <v>100</v>
      </c>
      <c r="L108" s="9">
        <f t="shared" si="5"/>
        <v>100</v>
      </c>
    </row>
    <row r="109" spans="1:12">
      <c r="A109" s="6" t="s">
        <v>160</v>
      </c>
      <c r="B109" s="6">
        <v>-12.305</v>
      </c>
      <c r="C109" s="6">
        <v>-9</v>
      </c>
      <c r="D109" s="6">
        <v>-14.484999999999999</v>
      </c>
      <c r="I109" s="3">
        <v>51.997999999999998</v>
      </c>
      <c r="J109" s="3">
        <v>-6.2880000000000003</v>
      </c>
      <c r="K109" s="9">
        <f t="shared" si="4"/>
        <v>100</v>
      </c>
      <c r="L109" s="9">
        <f t="shared" si="5"/>
        <v>100</v>
      </c>
    </row>
    <row r="110" spans="1:12">
      <c r="A110" s="6" t="s">
        <v>161</v>
      </c>
      <c r="B110" s="6">
        <v>86168.415999999997</v>
      </c>
      <c r="C110" s="6">
        <v>83915.691999999995</v>
      </c>
      <c r="D110" s="6">
        <v>82701.460999999996</v>
      </c>
      <c r="I110" s="3">
        <v>52.497</v>
      </c>
      <c r="J110" s="3">
        <v>-6.274</v>
      </c>
      <c r="K110" s="9">
        <f t="shared" si="4"/>
        <v>100</v>
      </c>
      <c r="L110" s="9">
        <f t="shared" si="5"/>
        <v>100</v>
      </c>
    </row>
    <row r="111" spans="1:12">
      <c r="A111" s="6" t="s">
        <v>162</v>
      </c>
      <c r="B111" s="6">
        <v>426996.71600000001</v>
      </c>
      <c r="C111" s="6">
        <v>426117.66600000003</v>
      </c>
      <c r="D111" s="6">
        <v>425887.23800000001</v>
      </c>
      <c r="I111" s="3">
        <v>52.997</v>
      </c>
      <c r="J111" s="3">
        <v>-6.2380000000000004</v>
      </c>
      <c r="K111" s="9">
        <f t="shared" si="4"/>
        <v>100</v>
      </c>
      <c r="L111" s="9">
        <f t="shared" si="5"/>
        <v>100</v>
      </c>
    </row>
    <row r="112" spans="1:12">
      <c r="A112" s="6" t="s">
        <v>163</v>
      </c>
      <c r="B112" s="6">
        <v>-12.266999999999999</v>
      </c>
      <c r="C112" s="6">
        <v>-9</v>
      </c>
      <c r="D112" s="6">
        <v>-14.510999999999999</v>
      </c>
      <c r="I112" s="3">
        <v>53.497</v>
      </c>
      <c r="J112" s="3">
        <v>-6.2119999999999997</v>
      </c>
      <c r="K112" s="9">
        <f t="shared" si="4"/>
        <v>100</v>
      </c>
      <c r="L112" s="9">
        <f t="shared" si="5"/>
        <v>100</v>
      </c>
    </row>
    <row r="113" spans="1:12">
      <c r="A113" s="6" t="s">
        <v>164</v>
      </c>
      <c r="B113" s="6">
        <v>86168.703999999998</v>
      </c>
      <c r="C113" s="6">
        <v>83915.577000000005</v>
      </c>
      <c r="D113" s="6">
        <v>82701.701000000001</v>
      </c>
      <c r="I113" s="3">
        <v>53.997</v>
      </c>
      <c r="J113" s="3">
        <v>-6.1710000000000003</v>
      </c>
      <c r="K113" s="9">
        <f t="shared" si="4"/>
        <v>100</v>
      </c>
      <c r="L113" s="9">
        <f t="shared" si="5"/>
        <v>100</v>
      </c>
    </row>
    <row r="114" spans="1:12">
      <c r="A114" s="6" t="s">
        <v>165</v>
      </c>
      <c r="B114" s="6">
        <v>426996.30800000002</v>
      </c>
      <c r="C114" s="6">
        <v>426117.179</v>
      </c>
      <c r="D114" s="6">
        <v>425886.8</v>
      </c>
      <c r="I114" s="3">
        <v>54.496000000000002</v>
      </c>
      <c r="J114" s="3">
        <v>-6.12</v>
      </c>
      <c r="K114" s="9">
        <f t="shared" si="4"/>
        <v>100</v>
      </c>
      <c r="L114" s="9">
        <f t="shared" si="5"/>
        <v>100</v>
      </c>
    </row>
    <row r="115" spans="1:12">
      <c r="A115" s="6" t="s">
        <v>166</v>
      </c>
      <c r="B115" s="6">
        <v>-12.252000000000001</v>
      </c>
      <c r="C115" s="6">
        <v>-9</v>
      </c>
      <c r="D115" s="6">
        <v>-14.53</v>
      </c>
      <c r="I115" s="3">
        <v>55.000999999999998</v>
      </c>
      <c r="J115" s="3">
        <v>-6.0720000000000001</v>
      </c>
      <c r="K115" s="9">
        <f t="shared" si="4"/>
        <v>100</v>
      </c>
      <c r="L115" s="9">
        <f t="shared" si="5"/>
        <v>100</v>
      </c>
    </row>
    <row r="116" spans="1:12">
      <c r="A116" s="6" t="s">
        <v>167</v>
      </c>
      <c r="B116" s="6">
        <v>86168.993000000002</v>
      </c>
      <c r="C116" s="6">
        <v>83915.460999999996</v>
      </c>
      <c r="D116" s="6">
        <v>82701.941000000006</v>
      </c>
      <c r="I116" s="3">
        <v>55.5</v>
      </c>
      <c r="J116" s="3">
        <v>-5.9720000000000004</v>
      </c>
      <c r="K116" s="9">
        <f t="shared" si="4"/>
        <v>100</v>
      </c>
      <c r="L116" s="9">
        <f t="shared" si="5"/>
        <v>100</v>
      </c>
    </row>
    <row r="117" spans="1:12">
      <c r="A117" s="6" t="s">
        <v>168</v>
      </c>
      <c r="B117" s="6">
        <v>426995.89899999998</v>
      </c>
      <c r="C117" s="6">
        <v>426116.69300000003</v>
      </c>
      <c r="D117" s="6">
        <v>425886.36099999998</v>
      </c>
      <c r="I117" s="3">
        <v>56</v>
      </c>
      <c r="J117" s="3">
        <v>-5.8860000000000001</v>
      </c>
      <c r="K117" s="9">
        <f t="shared" si="4"/>
        <v>100</v>
      </c>
      <c r="L117" s="9">
        <f t="shared" si="5"/>
        <v>100</v>
      </c>
    </row>
    <row r="118" spans="1:12">
      <c r="A118" s="6" t="s">
        <v>169</v>
      </c>
      <c r="B118" s="6">
        <v>-12.249000000000001</v>
      </c>
      <c r="C118" s="6">
        <v>-9</v>
      </c>
      <c r="D118" s="6">
        <v>-14.569000000000001</v>
      </c>
      <c r="I118" s="3">
        <v>56.5</v>
      </c>
      <c r="J118" s="3">
        <v>-5.8380000000000001</v>
      </c>
      <c r="K118" s="9">
        <f t="shared" si="4"/>
        <v>100</v>
      </c>
      <c r="L118" s="9">
        <f t="shared" si="5"/>
        <v>100</v>
      </c>
    </row>
    <row r="119" spans="1:12">
      <c r="A119" s="6" t="s">
        <v>170</v>
      </c>
      <c r="B119" s="6">
        <v>86169.281000000003</v>
      </c>
      <c r="C119" s="6">
        <v>83915.346000000005</v>
      </c>
      <c r="D119" s="6">
        <v>82702.180999999997</v>
      </c>
      <c r="I119" s="3">
        <v>57</v>
      </c>
      <c r="J119" s="3">
        <v>-5.7640000000000002</v>
      </c>
      <c r="K119" s="9">
        <f t="shared" si="4"/>
        <v>100</v>
      </c>
      <c r="L119" s="9">
        <f t="shared" si="5"/>
        <v>100</v>
      </c>
    </row>
    <row r="120" spans="1:12">
      <c r="A120" s="6" t="s">
        <v>171</v>
      </c>
      <c r="B120" s="6">
        <v>426995.49099999998</v>
      </c>
      <c r="C120" s="6">
        <v>426116.20600000001</v>
      </c>
      <c r="D120" s="6">
        <v>425885.92300000001</v>
      </c>
      <c r="I120" s="3">
        <v>57.499000000000002</v>
      </c>
      <c r="J120" s="3">
        <v>-5.71</v>
      </c>
      <c r="K120" s="9">
        <f t="shared" si="4"/>
        <v>100</v>
      </c>
      <c r="L120" s="9">
        <f t="shared" si="5"/>
        <v>100</v>
      </c>
    </row>
    <row r="121" spans="1:12">
      <c r="A121" s="6" t="s">
        <v>172</v>
      </c>
      <c r="B121" s="6">
        <v>-12.241</v>
      </c>
      <c r="C121" s="6">
        <v>-9</v>
      </c>
      <c r="D121" s="6">
        <v>-14.615</v>
      </c>
      <c r="I121" s="3">
        <v>57.999000000000002</v>
      </c>
      <c r="J121" s="3">
        <v>-5.7009999999999996</v>
      </c>
      <c r="K121" s="9">
        <f t="shared" si="4"/>
        <v>100</v>
      </c>
      <c r="L121" s="9">
        <f t="shared" si="5"/>
        <v>100</v>
      </c>
    </row>
    <row r="122" spans="1:12">
      <c r="A122" s="6" t="s">
        <v>173</v>
      </c>
      <c r="B122" s="6">
        <v>86169.569000000003</v>
      </c>
      <c r="C122" s="6">
        <v>83915.231</v>
      </c>
      <c r="D122" s="6">
        <v>82702.422000000006</v>
      </c>
      <c r="I122" s="3">
        <v>58.499000000000002</v>
      </c>
      <c r="J122" s="3">
        <v>-5.665</v>
      </c>
      <c r="K122" s="9">
        <f t="shared" si="4"/>
        <v>100</v>
      </c>
      <c r="L122" s="9">
        <f t="shared" si="5"/>
        <v>100</v>
      </c>
    </row>
    <row r="123" spans="1:12">
      <c r="A123" s="6" t="s">
        <v>174</v>
      </c>
      <c r="B123" s="6">
        <v>426995.08199999999</v>
      </c>
      <c r="C123" s="6">
        <v>426115.72</v>
      </c>
      <c r="D123" s="6">
        <v>425885.484</v>
      </c>
      <c r="I123" s="3">
        <v>58.999000000000002</v>
      </c>
      <c r="J123" s="3">
        <v>-5.54</v>
      </c>
      <c r="K123" s="9">
        <f t="shared" si="4"/>
        <v>100</v>
      </c>
      <c r="L123" s="9">
        <f t="shared" si="5"/>
        <v>100</v>
      </c>
    </row>
    <row r="124" spans="1:12">
      <c r="A124" s="6" t="s">
        <v>175</v>
      </c>
      <c r="B124" s="6">
        <v>-12.256</v>
      </c>
      <c r="C124" s="6">
        <v>-9</v>
      </c>
      <c r="D124" s="6">
        <v>-14.65</v>
      </c>
      <c r="I124" s="3">
        <v>59.497999999999998</v>
      </c>
      <c r="J124" s="3">
        <v>-5.3120000000000003</v>
      </c>
      <c r="K124" s="9">
        <f t="shared" si="4"/>
        <v>100</v>
      </c>
      <c r="L124" s="9">
        <f t="shared" si="5"/>
        <v>100</v>
      </c>
    </row>
    <row r="125" spans="1:12">
      <c r="A125" s="6" t="s">
        <v>176</v>
      </c>
      <c r="B125" s="6">
        <v>86169.857999999993</v>
      </c>
      <c r="C125" s="6">
        <v>83915.115999999995</v>
      </c>
      <c r="D125" s="6">
        <v>82702.661999999997</v>
      </c>
      <c r="I125" s="3">
        <v>59.997999999999998</v>
      </c>
      <c r="J125" s="3">
        <v>-4.968</v>
      </c>
      <c r="K125" s="9">
        <f t="shared" si="4"/>
        <v>100</v>
      </c>
      <c r="L125" s="9">
        <f t="shared" si="5"/>
        <v>100</v>
      </c>
    </row>
    <row r="126" spans="1:12">
      <c r="A126" s="6" t="s">
        <v>177</v>
      </c>
      <c r="B126" s="6">
        <v>426994.674</v>
      </c>
      <c r="C126" s="6">
        <v>426115.23300000001</v>
      </c>
      <c r="D126" s="6">
        <v>425885.04599999997</v>
      </c>
      <c r="I126" s="3">
        <v>60.497999999999998</v>
      </c>
      <c r="J126" s="3">
        <v>-4.6989999999999998</v>
      </c>
      <c r="K126" s="9">
        <f t="shared" si="4"/>
        <v>100</v>
      </c>
      <c r="L126" s="9">
        <f t="shared" si="5"/>
        <v>100</v>
      </c>
    </row>
    <row r="127" spans="1:12">
      <c r="A127" s="6" t="s">
        <v>178</v>
      </c>
      <c r="B127" s="6">
        <v>-12.28</v>
      </c>
      <c r="C127" s="6">
        <v>-9</v>
      </c>
      <c r="D127" s="6">
        <v>-14.696</v>
      </c>
      <c r="I127" s="3">
        <v>60.997999999999998</v>
      </c>
      <c r="J127" s="3">
        <v>-4.5529999999999999</v>
      </c>
      <c r="K127" s="9">
        <f t="shared" si="4"/>
        <v>100</v>
      </c>
      <c r="L127" s="9">
        <f t="shared" si="5"/>
        <v>100</v>
      </c>
    </row>
    <row r="128" spans="1:12">
      <c r="A128" s="6" t="s">
        <v>179</v>
      </c>
      <c r="B128" s="6">
        <v>86170.145999999993</v>
      </c>
      <c r="C128" s="6">
        <v>83915.001000000004</v>
      </c>
      <c r="D128" s="6">
        <v>82702.902000000002</v>
      </c>
      <c r="I128" s="3">
        <v>61.497999999999998</v>
      </c>
      <c r="J128" s="3">
        <v>-4.5279999999999996</v>
      </c>
      <c r="K128" s="9">
        <f t="shared" si="4"/>
        <v>100</v>
      </c>
      <c r="L128" s="9">
        <f t="shared" si="5"/>
        <v>100</v>
      </c>
    </row>
    <row r="129" spans="1:12">
      <c r="A129" s="6" t="s">
        <v>180</v>
      </c>
      <c r="B129" s="6">
        <v>426994.26500000001</v>
      </c>
      <c r="C129" s="6">
        <v>426114.74599999998</v>
      </c>
      <c r="D129" s="6">
        <v>425884.60700000002</v>
      </c>
      <c r="I129" s="3">
        <v>61.997</v>
      </c>
      <c r="J129" s="3">
        <v>-4.556</v>
      </c>
      <c r="K129" s="9">
        <f t="shared" si="4"/>
        <v>100</v>
      </c>
      <c r="L129" s="9">
        <f t="shared" si="5"/>
        <v>100</v>
      </c>
    </row>
    <row r="130" spans="1:12">
      <c r="A130" s="6" t="s">
        <v>181</v>
      </c>
      <c r="B130" s="6">
        <v>-12.324999999999999</v>
      </c>
      <c r="C130" s="6">
        <v>-9</v>
      </c>
      <c r="D130" s="6">
        <v>-14.759</v>
      </c>
      <c r="I130" s="3">
        <v>62.497</v>
      </c>
      <c r="J130" s="3">
        <v>-4.4969999999999999</v>
      </c>
      <c r="K130" s="9">
        <f t="shared" si="4"/>
        <v>100</v>
      </c>
      <c r="L130" s="9">
        <f t="shared" si="5"/>
        <v>100</v>
      </c>
    </row>
    <row r="131" spans="1:12">
      <c r="A131" s="6" t="s">
        <v>182</v>
      </c>
      <c r="B131" s="6">
        <v>86170.433999999994</v>
      </c>
      <c r="C131" s="6">
        <v>83914.885999999999</v>
      </c>
      <c r="D131" s="6">
        <v>82703.142000000007</v>
      </c>
      <c r="I131" s="3">
        <v>62.997</v>
      </c>
      <c r="J131" s="3">
        <v>-4.4039999999999999</v>
      </c>
      <c r="K131" s="9">
        <f t="shared" si="4"/>
        <v>100</v>
      </c>
      <c r="L131" s="9">
        <f t="shared" si="5"/>
        <v>100</v>
      </c>
    </row>
    <row r="132" spans="1:12">
      <c r="A132" s="6" t="s">
        <v>183</v>
      </c>
      <c r="B132" s="6">
        <v>426993.85700000002</v>
      </c>
      <c r="C132" s="6">
        <v>426114.26</v>
      </c>
      <c r="D132" s="6">
        <v>425884.16899999999</v>
      </c>
      <c r="I132" s="3">
        <v>63.497</v>
      </c>
      <c r="J132" s="3">
        <v>-4.3150000000000004</v>
      </c>
      <c r="K132" s="9">
        <f t="shared" si="4"/>
        <v>100</v>
      </c>
      <c r="L132" s="9">
        <f t="shared" si="5"/>
        <v>100</v>
      </c>
    </row>
    <row r="133" spans="1:12">
      <c r="A133" s="6" t="s">
        <v>184</v>
      </c>
      <c r="B133" s="6">
        <v>-12.372999999999999</v>
      </c>
      <c r="C133" s="6">
        <v>-9</v>
      </c>
      <c r="D133" s="6">
        <v>-14.827</v>
      </c>
      <c r="I133" s="3">
        <v>63.996000000000002</v>
      </c>
      <c r="J133" s="3">
        <v>-4.1539999999999999</v>
      </c>
      <c r="K133" s="9">
        <f t="shared" si="4"/>
        <v>100</v>
      </c>
      <c r="L133" s="9">
        <f t="shared" si="5"/>
        <v>100</v>
      </c>
    </row>
    <row r="134" spans="1:12">
      <c r="A134" s="6" t="s">
        <v>185</v>
      </c>
      <c r="B134" s="6">
        <v>86170.722999999998</v>
      </c>
      <c r="C134" s="6">
        <v>83914.770999999993</v>
      </c>
      <c r="D134" s="6">
        <v>82703.381999999998</v>
      </c>
      <c r="I134" s="3">
        <v>64.5</v>
      </c>
      <c r="J134" s="3">
        <v>-3.9329999999999998</v>
      </c>
      <c r="K134" s="9">
        <f t="shared" ref="K134:K197" si="6">ABS(F134/I134-1)*100</f>
        <v>100</v>
      </c>
      <c r="L134" s="9">
        <f t="shared" ref="L134:L197" si="7">ABS(G134/J134-1)*100</f>
        <v>100</v>
      </c>
    </row>
    <row r="135" spans="1:12">
      <c r="A135" s="6" t="s">
        <v>186</v>
      </c>
      <c r="B135" s="6">
        <v>426993.44799999997</v>
      </c>
      <c r="C135" s="6">
        <v>426113.77299999999</v>
      </c>
      <c r="D135" s="6">
        <v>425883.73</v>
      </c>
      <c r="I135" s="3">
        <v>65</v>
      </c>
      <c r="J135" s="3">
        <v>-3.7850000000000001</v>
      </c>
      <c r="K135" s="9">
        <f t="shared" si="6"/>
        <v>100</v>
      </c>
      <c r="L135" s="9">
        <f t="shared" si="7"/>
        <v>100</v>
      </c>
    </row>
    <row r="136" spans="1:12">
      <c r="A136" s="6" t="s">
        <v>187</v>
      </c>
      <c r="B136" s="6">
        <v>-12.404999999999999</v>
      </c>
      <c r="C136" s="6">
        <v>-9</v>
      </c>
      <c r="D136" s="6">
        <v>-14.912000000000001</v>
      </c>
      <c r="I136" s="3">
        <v>65.5</v>
      </c>
      <c r="J136" s="3">
        <v>-3.7549999999999999</v>
      </c>
      <c r="K136" s="9">
        <f t="shared" si="6"/>
        <v>100</v>
      </c>
      <c r="L136" s="9">
        <f t="shared" si="7"/>
        <v>100</v>
      </c>
    </row>
    <row r="137" spans="1:12">
      <c r="A137" s="6" t="s">
        <v>188</v>
      </c>
      <c r="B137" s="6">
        <v>86171.010999999999</v>
      </c>
      <c r="C137" s="6">
        <v>83914.656000000003</v>
      </c>
      <c r="D137" s="6">
        <v>82703.623000000007</v>
      </c>
      <c r="I137" s="3">
        <v>66</v>
      </c>
      <c r="J137" s="3">
        <v>-3.7679999999999998</v>
      </c>
      <c r="K137" s="9">
        <f t="shared" si="6"/>
        <v>100</v>
      </c>
      <c r="L137" s="9">
        <f t="shared" si="7"/>
        <v>100</v>
      </c>
    </row>
    <row r="138" spans="1:12">
      <c r="A138" s="6" t="s">
        <v>189</v>
      </c>
      <c r="B138" s="6">
        <v>426993.04</v>
      </c>
      <c r="C138" s="6">
        <v>426113.28700000001</v>
      </c>
      <c r="D138" s="6">
        <v>425883.29200000002</v>
      </c>
      <c r="I138" s="3">
        <v>66.5</v>
      </c>
      <c r="J138" s="3">
        <v>-3.778</v>
      </c>
      <c r="K138" s="9">
        <f t="shared" si="6"/>
        <v>100</v>
      </c>
      <c r="L138" s="9">
        <f t="shared" si="7"/>
        <v>100</v>
      </c>
    </row>
    <row r="139" spans="1:12">
      <c r="A139" s="6" t="s">
        <v>190</v>
      </c>
      <c r="B139" s="6">
        <v>-12.414</v>
      </c>
      <c r="C139" s="6">
        <v>-9</v>
      </c>
      <c r="D139" s="6">
        <v>-15.007999999999999</v>
      </c>
      <c r="I139" s="3">
        <v>66.998999999999995</v>
      </c>
      <c r="J139" s="3">
        <v>-3.7639999999999998</v>
      </c>
      <c r="K139" s="9">
        <f t="shared" si="6"/>
        <v>100</v>
      </c>
      <c r="L139" s="9">
        <f t="shared" si="7"/>
        <v>100</v>
      </c>
    </row>
    <row r="140" spans="1:12">
      <c r="A140" s="6" t="s">
        <v>191</v>
      </c>
      <c r="B140" s="6">
        <v>86171.298999999999</v>
      </c>
      <c r="C140" s="6">
        <v>83914.540999999997</v>
      </c>
      <c r="D140" s="6">
        <v>82703.862999999998</v>
      </c>
      <c r="I140" s="3">
        <v>67.498999999999995</v>
      </c>
      <c r="J140" s="3">
        <v>-3.6960000000000002</v>
      </c>
      <c r="K140" s="9">
        <f t="shared" si="6"/>
        <v>100</v>
      </c>
      <c r="L140" s="9">
        <f t="shared" si="7"/>
        <v>100</v>
      </c>
    </row>
    <row r="141" spans="1:12">
      <c r="A141" s="6" t="s">
        <v>192</v>
      </c>
      <c r="B141" s="6">
        <v>426992.63099999999</v>
      </c>
      <c r="C141" s="6">
        <v>426112.8</v>
      </c>
      <c r="D141" s="6">
        <v>425882.853</v>
      </c>
      <c r="I141" s="3">
        <v>67.998999999999995</v>
      </c>
      <c r="J141" s="3">
        <v>-3.581</v>
      </c>
      <c r="K141" s="9">
        <f t="shared" si="6"/>
        <v>100</v>
      </c>
      <c r="L141" s="9">
        <f t="shared" si="7"/>
        <v>100</v>
      </c>
    </row>
    <row r="142" spans="1:12">
      <c r="A142" s="6" t="s">
        <v>193</v>
      </c>
      <c r="B142" s="6">
        <v>-12.416</v>
      </c>
      <c r="C142" s="6">
        <v>-9</v>
      </c>
      <c r="D142" s="6">
        <v>-15.097</v>
      </c>
      <c r="I142" s="3">
        <v>68.498999999999995</v>
      </c>
      <c r="J142" s="3">
        <v>-3.476</v>
      </c>
      <c r="K142" s="9">
        <f t="shared" si="6"/>
        <v>100</v>
      </c>
      <c r="L142" s="9">
        <f t="shared" si="7"/>
        <v>100</v>
      </c>
    </row>
    <row r="143" spans="1:12">
      <c r="A143" s="6" t="s">
        <v>194</v>
      </c>
      <c r="B143" s="6">
        <v>86171.588000000003</v>
      </c>
      <c r="C143" s="6">
        <v>83914.426000000007</v>
      </c>
      <c r="D143" s="6">
        <v>82704.103000000003</v>
      </c>
      <c r="I143" s="3">
        <v>68.998000000000005</v>
      </c>
      <c r="J143" s="3">
        <v>-3.4279999999999999</v>
      </c>
      <c r="K143" s="9">
        <f t="shared" si="6"/>
        <v>100</v>
      </c>
      <c r="L143" s="9">
        <f t="shared" si="7"/>
        <v>100</v>
      </c>
    </row>
    <row r="144" spans="1:12">
      <c r="A144" s="6" t="s">
        <v>195</v>
      </c>
      <c r="B144" s="6">
        <v>426992.223</v>
      </c>
      <c r="C144" s="6">
        <v>426112.31400000001</v>
      </c>
      <c r="D144" s="6">
        <v>425882.41499999998</v>
      </c>
      <c r="I144" s="3">
        <v>69.498000000000005</v>
      </c>
      <c r="J144" s="3">
        <v>-3.39</v>
      </c>
      <c r="K144" s="9">
        <f t="shared" si="6"/>
        <v>100</v>
      </c>
      <c r="L144" s="9">
        <f t="shared" si="7"/>
        <v>100</v>
      </c>
    </row>
    <row r="145" spans="1:12">
      <c r="A145" s="6" t="s">
        <v>196</v>
      </c>
      <c r="B145" s="6">
        <v>-12.430999999999999</v>
      </c>
      <c r="C145" s="6">
        <v>-9</v>
      </c>
      <c r="D145" s="6">
        <v>-15.194000000000001</v>
      </c>
      <c r="I145" s="3">
        <v>69.998000000000005</v>
      </c>
      <c r="J145" s="3">
        <v>-3.3170000000000002</v>
      </c>
      <c r="K145" s="9">
        <f t="shared" si="6"/>
        <v>100</v>
      </c>
      <c r="L145" s="9">
        <f t="shared" si="7"/>
        <v>100</v>
      </c>
    </row>
    <row r="146" spans="1:12">
      <c r="A146" s="6" t="s">
        <v>197</v>
      </c>
      <c r="B146" s="6">
        <v>86171.876000000004</v>
      </c>
      <c r="C146" s="6">
        <v>83914.311000000002</v>
      </c>
      <c r="D146" s="6">
        <v>82704.342999999993</v>
      </c>
      <c r="I146" s="3">
        <v>70.498000000000005</v>
      </c>
      <c r="J146" s="3">
        <v>-3.2629999999999999</v>
      </c>
      <c r="K146" s="9">
        <f t="shared" si="6"/>
        <v>100</v>
      </c>
      <c r="L146" s="9">
        <f t="shared" si="7"/>
        <v>100</v>
      </c>
    </row>
    <row r="147" spans="1:12">
      <c r="A147" s="6" t="s">
        <v>198</v>
      </c>
      <c r="B147" s="6">
        <v>426991.81400000001</v>
      </c>
      <c r="C147" s="6">
        <v>426111.82699999999</v>
      </c>
      <c r="D147" s="6">
        <v>425881.97600000002</v>
      </c>
      <c r="I147" s="3">
        <v>70.997</v>
      </c>
      <c r="J147" s="3">
        <v>-3.2229999999999999</v>
      </c>
      <c r="K147" s="9">
        <f t="shared" si="6"/>
        <v>100</v>
      </c>
      <c r="L147" s="9">
        <f t="shared" si="7"/>
        <v>100</v>
      </c>
    </row>
    <row r="148" spans="1:12">
      <c r="A148" s="6" t="s">
        <v>199</v>
      </c>
      <c r="B148" s="6">
        <v>-12.44</v>
      </c>
      <c r="C148" s="6">
        <v>-9</v>
      </c>
      <c r="D148" s="6">
        <v>-15.313000000000001</v>
      </c>
      <c r="I148" s="3">
        <v>71.497</v>
      </c>
      <c r="J148" s="3">
        <v>-3.1549999999999998</v>
      </c>
      <c r="K148" s="9">
        <f t="shared" si="6"/>
        <v>100</v>
      </c>
      <c r="L148" s="9">
        <f t="shared" si="7"/>
        <v>100</v>
      </c>
    </row>
    <row r="149" spans="1:12">
      <c r="A149" s="6" t="s">
        <v>200</v>
      </c>
      <c r="B149" s="6">
        <v>86172.164000000004</v>
      </c>
      <c r="C149" s="6">
        <v>83914.195999999996</v>
      </c>
      <c r="D149" s="6">
        <v>82704.584000000003</v>
      </c>
      <c r="I149" s="3">
        <v>71.997</v>
      </c>
      <c r="J149" s="3">
        <v>-3.089</v>
      </c>
      <c r="K149" s="9">
        <f t="shared" si="6"/>
        <v>100</v>
      </c>
      <c r="L149" s="9">
        <f t="shared" si="7"/>
        <v>100</v>
      </c>
    </row>
    <row r="150" spans="1:12">
      <c r="A150" s="6" t="s">
        <v>201</v>
      </c>
      <c r="B150" s="6">
        <v>426991.40600000002</v>
      </c>
      <c r="C150" s="6">
        <v>426111.34</v>
      </c>
      <c r="D150" s="6">
        <v>425881.538</v>
      </c>
      <c r="I150" s="3">
        <v>72.497</v>
      </c>
      <c r="J150" s="3">
        <v>-3.0329999999999999</v>
      </c>
      <c r="K150" s="9">
        <f t="shared" si="6"/>
        <v>100</v>
      </c>
      <c r="L150" s="9">
        <f t="shared" si="7"/>
        <v>100</v>
      </c>
    </row>
    <row r="151" spans="1:12">
      <c r="A151" s="6" t="s">
        <v>202</v>
      </c>
      <c r="B151" s="6">
        <v>-12.441000000000001</v>
      </c>
      <c r="C151" s="6">
        <v>-9.3620000000000001</v>
      </c>
      <c r="D151" s="6">
        <v>-15.44</v>
      </c>
      <c r="I151" s="3">
        <v>72.997</v>
      </c>
      <c r="J151" s="3">
        <v>-2.9769999999999999</v>
      </c>
      <c r="K151" s="9">
        <f t="shared" si="6"/>
        <v>100</v>
      </c>
      <c r="L151" s="9">
        <f t="shared" si="7"/>
        <v>100</v>
      </c>
    </row>
    <row r="152" spans="1:12">
      <c r="A152" s="6" t="s">
        <v>203</v>
      </c>
      <c r="B152" s="6">
        <v>86172.452999999994</v>
      </c>
      <c r="C152" s="6">
        <v>83914.081000000006</v>
      </c>
      <c r="D152" s="6">
        <v>82704.823999999993</v>
      </c>
      <c r="I152" s="3">
        <v>73.495999999999995</v>
      </c>
      <c r="J152" s="3">
        <v>-2.9409999999999998</v>
      </c>
      <c r="K152" s="9">
        <f t="shared" si="6"/>
        <v>100</v>
      </c>
      <c r="L152" s="9">
        <f t="shared" si="7"/>
        <v>100</v>
      </c>
    </row>
    <row r="153" spans="1:12">
      <c r="A153" s="6" t="s">
        <v>204</v>
      </c>
      <c r="B153" s="6">
        <v>426990.99699999997</v>
      </c>
      <c r="C153" s="6">
        <v>426110.85399999999</v>
      </c>
      <c r="D153" s="6">
        <v>425881.09899999999</v>
      </c>
      <c r="I153" s="3">
        <v>74</v>
      </c>
      <c r="J153" s="3">
        <v>-2.8929999999999998</v>
      </c>
      <c r="K153" s="9">
        <f t="shared" si="6"/>
        <v>100</v>
      </c>
      <c r="L153" s="9">
        <f t="shared" si="7"/>
        <v>100</v>
      </c>
    </row>
    <row r="154" spans="1:12">
      <c r="A154" s="6" t="s">
        <v>205</v>
      </c>
      <c r="B154" s="6">
        <v>-12.459</v>
      </c>
      <c r="C154" s="6">
        <v>-9.33</v>
      </c>
      <c r="D154" s="6">
        <v>-15.58</v>
      </c>
      <c r="I154" s="3">
        <v>74.5</v>
      </c>
      <c r="J154" s="3">
        <v>-2.863</v>
      </c>
      <c r="K154" s="9">
        <f t="shared" si="6"/>
        <v>100</v>
      </c>
      <c r="L154" s="9">
        <f t="shared" si="7"/>
        <v>100</v>
      </c>
    </row>
    <row r="155" spans="1:12">
      <c r="A155" s="6" t="s">
        <v>206</v>
      </c>
      <c r="B155" s="6">
        <v>86172.740999999995</v>
      </c>
      <c r="C155" s="6">
        <v>83913.966</v>
      </c>
      <c r="D155" s="6">
        <v>82705.063999999998</v>
      </c>
      <c r="I155" s="3">
        <v>75</v>
      </c>
      <c r="J155" s="3">
        <v>-2.8540000000000001</v>
      </c>
      <c r="K155" s="9">
        <f t="shared" si="6"/>
        <v>100</v>
      </c>
      <c r="L155" s="9">
        <f t="shared" si="7"/>
        <v>100</v>
      </c>
    </row>
    <row r="156" spans="1:12">
      <c r="A156" s="6" t="s">
        <v>207</v>
      </c>
      <c r="B156" s="6">
        <v>426990.58899999998</v>
      </c>
      <c r="C156" s="6">
        <v>426110.36700000003</v>
      </c>
      <c r="D156" s="6">
        <v>425880.66100000002</v>
      </c>
      <c r="I156" s="3">
        <v>75.5</v>
      </c>
      <c r="J156" s="3">
        <v>-2.8210000000000002</v>
      </c>
      <c r="K156" s="9">
        <f t="shared" si="6"/>
        <v>100</v>
      </c>
      <c r="L156" s="9">
        <f t="shared" si="7"/>
        <v>100</v>
      </c>
    </row>
    <row r="157" spans="1:12">
      <c r="A157" s="6" t="s">
        <v>208</v>
      </c>
      <c r="B157" s="6">
        <v>-12.476000000000001</v>
      </c>
      <c r="C157" s="6">
        <v>-9.2919999999999998</v>
      </c>
      <c r="D157" s="6">
        <v>-15.71</v>
      </c>
      <c r="I157" s="3">
        <v>75.998999999999995</v>
      </c>
      <c r="J157" s="3">
        <v>-2.8250000000000002</v>
      </c>
      <c r="K157" s="9">
        <f t="shared" si="6"/>
        <v>100</v>
      </c>
      <c r="L157" s="9">
        <f t="shared" si="7"/>
        <v>100</v>
      </c>
    </row>
    <row r="158" spans="1:12">
      <c r="A158" s="6" t="s">
        <v>209</v>
      </c>
      <c r="B158" s="6">
        <v>86173.028999999995</v>
      </c>
      <c r="C158" s="6">
        <v>83913.850999999995</v>
      </c>
      <c r="D158" s="6">
        <v>82705.304000000004</v>
      </c>
      <c r="I158" s="3">
        <v>76.498999999999995</v>
      </c>
      <c r="J158" s="3">
        <v>-2.81</v>
      </c>
      <c r="K158" s="9">
        <f t="shared" si="6"/>
        <v>100</v>
      </c>
      <c r="L158" s="9">
        <f t="shared" si="7"/>
        <v>100</v>
      </c>
    </row>
    <row r="159" spans="1:12">
      <c r="A159" s="6" t="s">
        <v>210</v>
      </c>
      <c r="B159" s="6">
        <v>426990.18</v>
      </c>
      <c r="C159" s="6">
        <v>426109.88099999999</v>
      </c>
      <c r="D159" s="6">
        <v>425880.22200000001</v>
      </c>
      <c r="I159" s="3">
        <v>76.998999999999995</v>
      </c>
      <c r="J159" s="3">
        <v>-2.7879999999999998</v>
      </c>
      <c r="K159" s="9">
        <f t="shared" si="6"/>
        <v>100</v>
      </c>
      <c r="L159" s="9">
        <f t="shared" si="7"/>
        <v>100</v>
      </c>
    </row>
    <row r="160" spans="1:12">
      <c r="A160" s="6" t="s">
        <v>211</v>
      </c>
      <c r="B160" s="6">
        <v>-12.492000000000001</v>
      </c>
      <c r="C160" s="6">
        <v>-9.2490000000000006</v>
      </c>
      <c r="D160" s="6">
        <v>-15.757999999999999</v>
      </c>
      <c r="I160" s="3">
        <v>77.498999999999995</v>
      </c>
      <c r="J160" s="3">
        <v>-2.7719999999999998</v>
      </c>
      <c r="K160" s="9">
        <f t="shared" si="6"/>
        <v>100</v>
      </c>
      <c r="L160" s="9">
        <f t="shared" si="7"/>
        <v>100</v>
      </c>
    </row>
    <row r="161" spans="1:12">
      <c r="A161" s="6" t="s">
        <v>212</v>
      </c>
      <c r="B161" s="6">
        <v>86173.317999999999</v>
      </c>
      <c r="C161" s="6">
        <v>83913.736000000004</v>
      </c>
      <c r="D161" s="6">
        <v>82705.544999999998</v>
      </c>
      <c r="I161" s="3">
        <v>77.998999999999995</v>
      </c>
      <c r="J161" s="3">
        <v>-2.7610000000000001</v>
      </c>
      <c r="K161" s="9">
        <f t="shared" si="6"/>
        <v>100</v>
      </c>
      <c r="L161" s="9">
        <f t="shared" si="7"/>
        <v>100</v>
      </c>
    </row>
    <row r="162" spans="1:12">
      <c r="A162" s="6" t="s">
        <v>213</v>
      </c>
      <c r="B162" s="6">
        <v>426989.772</v>
      </c>
      <c r="C162" s="6">
        <v>426109.39399999997</v>
      </c>
      <c r="D162" s="6">
        <v>425879.78399999999</v>
      </c>
      <c r="I162" s="3">
        <v>78.498000000000005</v>
      </c>
      <c r="J162" s="3">
        <v>-2.7549999999999999</v>
      </c>
      <c r="K162" s="9">
        <f t="shared" si="6"/>
        <v>100</v>
      </c>
      <c r="L162" s="9">
        <f t="shared" si="7"/>
        <v>100</v>
      </c>
    </row>
    <row r="163" spans="1:12">
      <c r="A163" s="6" t="s">
        <v>214</v>
      </c>
      <c r="B163" s="6">
        <v>-12.494</v>
      </c>
      <c r="C163" s="6">
        <v>-9.2040000000000006</v>
      </c>
      <c r="D163" s="6">
        <v>-15.785</v>
      </c>
      <c r="I163" s="3">
        <v>78.998000000000005</v>
      </c>
      <c r="J163" s="3">
        <v>-2.7429999999999999</v>
      </c>
      <c r="K163" s="9">
        <f t="shared" si="6"/>
        <v>100</v>
      </c>
      <c r="L163" s="9">
        <f t="shared" si="7"/>
        <v>100</v>
      </c>
    </row>
    <row r="164" spans="1:12">
      <c r="A164" s="6" t="s">
        <v>215</v>
      </c>
      <c r="B164" s="6">
        <v>86173.606</v>
      </c>
      <c r="C164" s="6">
        <v>83913.620999999999</v>
      </c>
      <c r="D164" s="6">
        <v>82705.785000000003</v>
      </c>
      <c r="I164" s="3">
        <v>79.498000000000005</v>
      </c>
      <c r="J164" s="3">
        <v>-2.7149999999999999</v>
      </c>
      <c r="K164" s="9">
        <f t="shared" si="6"/>
        <v>100</v>
      </c>
      <c r="L164" s="9">
        <f t="shared" si="7"/>
        <v>100</v>
      </c>
    </row>
    <row r="165" spans="1:12">
      <c r="A165" s="6" t="s">
        <v>216</v>
      </c>
      <c r="B165" s="6">
        <v>426989.36300000001</v>
      </c>
      <c r="C165" s="6">
        <v>426108.90700000001</v>
      </c>
      <c r="D165" s="6">
        <v>425879.34499999997</v>
      </c>
      <c r="I165" s="3">
        <v>79.998000000000005</v>
      </c>
      <c r="J165" s="3">
        <v>-2.6629999999999998</v>
      </c>
      <c r="K165" s="9">
        <f t="shared" si="6"/>
        <v>100</v>
      </c>
      <c r="L165" s="9">
        <f t="shared" si="7"/>
        <v>100</v>
      </c>
    </row>
    <row r="166" spans="1:12">
      <c r="A166" s="6" t="s">
        <v>217</v>
      </c>
      <c r="B166" s="6">
        <v>-12.474</v>
      </c>
      <c r="C166" s="6">
        <v>-9.1539999999999999</v>
      </c>
      <c r="D166" s="6">
        <v>-15.775</v>
      </c>
      <c r="I166" s="3">
        <v>80.497</v>
      </c>
      <c r="J166" s="3">
        <v>-2.5539999999999998</v>
      </c>
      <c r="K166" s="9">
        <f t="shared" si="6"/>
        <v>100</v>
      </c>
      <c r="L166" s="9">
        <f t="shared" si="7"/>
        <v>100</v>
      </c>
    </row>
    <row r="167" spans="1:12">
      <c r="A167" s="6" t="s">
        <v>218</v>
      </c>
      <c r="B167" s="6">
        <v>86173.895000000004</v>
      </c>
      <c r="C167" s="6">
        <v>83913.505999999994</v>
      </c>
      <c r="D167" s="6">
        <v>82706.024999999994</v>
      </c>
      <c r="I167" s="3">
        <v>80.997</v>
      </c>
      <c r="J167" s="3">
        <v>-2.4470000000000001</v>
      </c>
      <c r="K167" s="9">
        <f t="shared" si="6"/>
        <v>100</v>
      </c>
      <c r="L167" s="9">
        <f t="shared" si="7"/>
        <v>100</v>
      </c>
    </row>
    <row r="168" spans="1:12">
      <c r="A168" s="6" t="s">
        <v>219</v>
      </c>
      <c r="B168" s="6">
        <v>426988.95500000002</v>
      </c>
      <c r="C168" s="6">
        <v>426108.42099999997</v>
      </c>
      <c r="D168" s="6">
        <v>425878.90700000001</v>
      </c>
      <c r="I168" s="3">
        <v>81.497</v>
      </c>
      <c r="J168" s="3">
        <v>-2.4129999999999998</v>
      </c>
      <c r="K168" s="9">
        <f t="shared" si="6"/>
        <v>100</v>
      </c>
      <c r="L168" s="9">
        <f t="shared" si="7"/>
        <v>100</v>
      </c>
    </row>
    <row r="169" spans="1:12">
      <c r="A169" s="6" t="s">
        <v>220</v>
      </c>
      <c r="B169" s="6">
        <v>-12.436999999999999</v>
      </c>
      <c r="C169" s="6">
        <v>-9.1050000000000004</v>
      </c>
      <c r="D169" s="6">
        <v>-15.741</v>
      </c>
      <c r="I169" s="3">
        <v>81.997</v>
      </c>
      <c r="J169" s="3">
        <v>-2.444</v>
      </c>
      <c r="K169" s="9">
        <f t="shared" si="6"/>
        <v>100</v>
      </c>
      <c r="L169" s="9">
        <f t="shared" si="7"/>
        <v>100</v>
      </c>
    </row>
    <row r="170" spans="1:12">
      <c r="A170" s="6" t="s">
        <v>221</v>
      </c>
      <c r="B170" s="6">
        <v>86174.183000000005</v>
      </c>
      <c r="C170" s="6">
        <v>83913.391000000003</v>
      </c>
      <c r="D170" s="6">
        <v>82706.264999999999</v>
      </c>
      <c r="I170" s="3">
        <v>82.495999999999995</v>
      </c>
      <c r="J170" s="3">
        <v>-2.4740000000000002</v>
      </c>
      <c r="K170" s="9">
        <f t="shared" si="6"/>
        <v>100</v>
      </c>
      <c r="L170" s="9">
        <f t="shared" si="7"/>
        <v>100</v>
      </c>
    </row>
    <row r="171" spans="1:12">
      <c r="A171" s="6" t="s">
        <v>222</v>
      </c>
      <c r="B171" s="6">
        <v>426988.54599999997</v>
      </c>
      <c r="C171" s="6">
        <v>426107.93400000001</v>
      </c>
      <c r="D171" s="6">
        <v>425878.46799999999</v>
      </c>
      <c r="I171" s="3">
        <v>83.001000000000005</v>
      </c>
      <c r="J171" s="3">
        <v>-2.5009999999999999</v>
      </c>
      <c r="K171" s="9">
        <f t="shared" si="6"/>
        <v>100</v>
      </c>
      <c r="L171" s="9">
        <f t="shared" si="7"/>
        <v>100</v>
      </c>
    </row>
    <row r="172" spans="1:12">
      <c r="A172" s="6" t="s">
        <v>223</v>
      </c>
      <c r="B172" s="6">
        <v>-12.396000000000001</v>
      </c>
      <c r="C172" s="6">
        <v>-9.0649999999999995</v>
      </c>
      <c r="D172" s="6">
        <v>-15.750999999999999</v>
      </c>
      <c r="I172" s="3">
        <v>83.5</v>
      </c>
      <c r="J172" s="3">
        <v>-2.5219999999999998</v>
      </c>
      <c r="K172" s="9">
        <f t="shared" si="6"/>
        <v>100</v>
      </c>
      <c r="L172" s="9">
        <f t="shared" si="7"/>
        <v>100</v>
      </c>
    </row>
    <row r="173" spans="1:12">
      <c r="A173" s="6" t="s">
        <v>224</v>
      </c>
      <c r="B173" s="6">
        <v>86174.471000000005</v>
      </c>
      <c r="C173" s="6">
        <v>83913.274999999994</v>
      </c>
      <c r="D173" s="6">
        <v>82706.505000000005</v>
      </c>
      <c r="I173" s="3">
        <v>84</v>
      </c>
      <c r="J173" s="3">
        <v>-2.524</v>
      </c>
      <c r="K173" s="9">
        <f t="shared" si="6"/>
        <v>100</v>
      </c>
      <c r="L173" s="9">
        <f t="shared" si="7"/>
        <v>100</v>
      </c>
    </row>
    <row r="174" spans="1:12">
      <c r="A174" s="6" t="s">
        <v>225</v>
      </c>
      <c r="B174" s="6">
        <v>426988.13799999998</v>
      </c>
      <c r="C174" s="6">
        <v>426107.44799999997</v>
      </c>
      <c r="D174" s="6">
        <v>425878.03</v>
      </c>
      <c r="I174" s="3">
        <v>84.5</v>
      </c>
      <c r="J174" s="3">
        <v>-2.5089999999999999</v>
      </c>
      <c r="K174" s="9">
        <f t="shared" si="6"/>
        <v>100</v>
      </c>
      <c r="L174" s="9">
        <f t="shared" si="7"/>
        <v>100</v>
      </c>
    </row>
    <row r="175" spans="1:12">
      <c r="A175" s="6" t="s">
        <v>226</v>
      </c>
      <c r="B175" s="6">
        <v>-12.374000000000001</v>
      </c>
      <c r="C175" s="6">
        <v>-9.0079999999999991</v>
      </c>
      <c r="D175" s="6">
        <v>-15.784000000000001</v>
      </c>
      <c r="I175" s="3">
        <v>85</v>
      </c>
      <c r="J175" s="3">
        <v>-2.4929999999999999</v>
      </c>
      <c r="K175" s="9">
        <f t="shared" si="6"/>
        <v>100</v>
      </c>
      <c r="L175" s="9">
        <f t="shared" si="7"/>
        <v>100</v>
      </c>
    </row>
    <row r="176" spans="1:12">
      <c r="A176" s="6" t="s">
        <v>227</v>
      </c>
      <c r="B176" s="6">
        <v>86174.76</v>
      </c>
      <c r="C176" s="6">
        <v>83913.16</v>
      </c>
      <c r="D176" s="6">
        <v>82706.745999999999</v>
      </c>
      <c r="I176" s="3">
        <v>85.498999999999995</v>
      </c>
      <c r="J176" s="3">
        <v>-2.4670000000000001</v>
      </c>
      <c r="K176" s="9">
        <f t="shared" si="6"/>
        <v>100</v>
      </c>
      <c r="L176" s="9">
        <f t="shared" si="7"/>
        <v>100</v>
      </c>
    </row>
    <row r="177" spans="1:12">
      <c r="A177" s="6" t="s">
        <v>228</v>
      </c>
      <c r="B177" s="6">
        <v>426987.72899999999</v>
      </c>
      <c r="C177" s="6">
        <v>426106.96100000001</v>
      </c>
      <c r="D177" s="6">
        <v>425877.59100000001</v>
      </c>
      <c r="I177" s="3">
        <v>85.998999999999995</v>
      </c>
      <c r="J177" s="3">
        <v>-2.4359999999999999</v>
      </c>
      <c r="K177" s="9">
        <f t="shared" si="6"/>
        <v>100</v>
      </c>
      <c r="L177" s="9">
        <f t="shared" si="7"/>
        <v>100</v>
      </c>
    </row>
    <row r="178" spans="1:12">
      <c r="A178" s="6" t="s">
        <v>229</v>
      </c>
      <c r="B178" s="6">
        <v>-12.358000000000001</v>
      </c>
      <c r="C178" s="6">
        <v>-8.9489999999999998</v>
      </c>
      <c r="D178" s="6">
        <v>-15.797000000000001</v>
      </c>
      <c r="I178" s="3">
        <v>86.498999999999995</v>
      </c>
      <c r="J178" s="3">
        <v>-2.4060000000000001</v>
      </c>
      <c r="K178" s="9">
        <f t="shared" si="6"/>
        <v>100</v>
      </c>
      <c r="L178" s="9">
        <f t="shared" si="7"/>
        <v>100</v>
      </c>
    </row>
    <row r="179" spans="1:12">
      <c r="A179" s="6" t="s">
        <v>230</v>
      </c>
      <c r="B179" s="6">
        <v>86175.047999999995</v>
      </c>
      <c r="C179" s="6">
        <v>83913.044999999998</v>
      </c>
      <c r="D179" s="6">
        <v>82706.986000000004</v>
      </c>
      <c r="I179" s="3">
        <v>86.998999999999995</v>
      </c>
      <c r="J179" s="3">
        <v>-2.38</v>
      </c>
      <c r="K179" s="9">
        <f t="shared" si="6"/>
        <v>100</v>
      </c>
      <c r="L179" s="9">
        <f t="shared" si="7"/>
        <v>100</v>
      </c>
    </row>
    <row r="180" spans="1:12">
      <c r="A180" s="6" t="s">
        <v>231</v>
      </c>
      <c r="B180" s="6">
        <v>426987.321</v>
      </c>
      <c r="C180" s="6">
        <v>426106.47499999998</v>
      </c>
      <c r="D180" s="6">
        <v>425877.152</v>
      </c>
      <c r="I180" s="3">
        <v>87.498000000000005</v>
      </c>
      <c r="J180" s="3">
        <v>-2.3519999999999999</v>
      </c>
      <c r="K180" s="9">
        <f t="shared" si="6"/>
        <v>100</v>
      </c>
      <c r="L180" s="9">
        <f t="shared" si="7"/>
        <v>100</v>
      </c>
    </row>
    <row r="181" spans="1:12">
      <c r="A181" s="6" t="s">
        <v>232</v>
      </c>
      <c r="B181" s="6">
        <v>-12.333</v>
      </c>
      <c r="C181" s="6">
        <v>-8.8979999999999997</v>
      </c>
      <c r="D181" s="6">
        <v>-15.792</v>
      </c>
      <c r="I181" s="3">
        <v>87.998000000000005</v>
      </c>
      <c r="J181" s="3">
        <v>-2.3109999999999999</v>
      </c>
      <c r="K181" s="9">
        <f t="shared" si="6"/>
        <v>100</v>
      </c>
      <c r="L181" s="9">
        <f t="shared" si="7"/>
        <v>100</v>
      </c>
    </row>
    <row r="182" spans="1:12">
      <c r="A182" s="6" t="s">
        <v>233</v>
      </c>
      <c r="B182" s="6">
        <v>86175.335999999996</v>
      </c>
      <c r="C182" s="6">
        <v>83912.93</v>
      </c>
      <c r="D182" s="6">
        <v>82707.225999999995</v>
      </c>
      <c r="I182" s="3">
        <v>88.498000000000005</v>
      </c>
      <c r="J182" s="3">
        <v>-2.2669999999999999</v>
      </c>
      <c r="K182" s="9">
        <f t="shared" si="6"/>
        <v>100</v>
      </c>
      <c r="L182" s="9">
        <f t="shared" si="7"/>
        <v>100</v>
      </c>
    </row>
    <row r="183" spans="1:12">
      <c r="A183" s="6" t="s">
        <v>234</v>
      </c>
      <c r="B183" s="6">
        <v>426986.91200000001</v>
      </c>
      <c r="C183" s="6">
        <v>426105.98800000001</v>
      </c>
      <c r="D183" s="6">
        <v>425876.71399999998</v>
      </c>
      <c r="I183" s="3">
        <v>88.998000000000005</v>
      </c>
      <c r="J183" s="3">
        <v>-2.2189999999999999</v>
      </c>
      <c r="K183" s="9">
        <f t="shared" si="6"/>
        <v>100</v>
      </c>
      <c r="L183" s="9">
        <f t="shared" si="7"/>
        <v>100</v>
      </c>
    </row>
    <row r="184" spans="1:12">
      <c r="A184" s="6" t="s">
        <v>235</v>
      </c>
      <c r="B184" s="6">
        <v>-12.347</v>
      </c>
      <c r="C184" s="6">
        <v>-8.8439999999999994</v>
      </c>
      <c r="D184" s="6">
        <v>-15.789</v>
      </c>
      <c r="I184" s="3">
        <v>89.498000000000005</v>
      </c>
      <c r="J184" s="3">
        <v>-2.157</v>
      </c>
      <c r="K184" s="9">
        <f t="shared" si="6"/>
        <v>100</v>
      </c>
      <c r="L184" s="9">
        <f t="shared" si="7"/>
        <v>100</v>
      </c>
    </row>
    <row r="185" spans="1:12">
      <c r="A185" s="6" t="s">
        <v>236</v>
      </c>
      <c r="B185" s="6">
        <v>86175.625</v>
      </c>
      <c r="C185" s="6">
        <v>83912.815000000002</v>
      </c>
      <c r="D185" s="6">
        <v>82707.466</v>
      </c>
      <c r="I185" s="3">
        <v>89.997</v>
      </c>
      <c r="J185" s="3">
        <v>-2.0979999999999999</v>
      </c>
      <c r="K185" s="9">
        <f t="shared" si="6"/>
        <v>100</v>
      </c>
      <c r="L185" s="9">
        <f t="shared" si="7"/>
        <v>100</v>
      </c>
    </row>
    <row r="186" spans="1:12">
      <c r="A186" s="6" t="s">
        <v>237</v>
      </c>
      <c r="B186" s="6">
        <v>426986.50400000002</v>
      </c>
      <c r="C186" s="6">
        <v>426105.50099999999</v>
      </c>
      <c r="D186" s="6">
        <v>425876.27500000002</v>
      </c>
      <c r="I186" s="3">
        <v>90.497</v>
      </c>
      <c r="J186" s="3">
        <v>-2.0659999999999998</v>
      </c>
      <c r="K186" s="9">
        <f t="shared" si="6"/>
        <v>100</v>
      </c>
      <c r="L186" s="9">
        <f t="shared" si="7"/>
        <v>100</v>
      </c>
    </row>
    <row r="187" spans="1:12">
      <c r="A187" s="6" t="s">
        <v>238</v>
      </c>
      <c r="B187" s="6">
        <v>-12.39</v>
      </c>
      <c r="C187" s="6">
        <v>-8.7870000000000008</v>
      </c>
      <c r="D187" s="6">
        <v>-15.789</v>
      </c>
      <c r="I187" s="3">
        <v>90.997</v>
      </c>
      <c r="J187" s="3">
        <v>-2.044</v>
      </c>
      <c r="K187" s="9">
        <f t="shared" si="6"/>
        <v>100</v>
      </c>
      <c r="L187" s="9">
        <f t="shared" si="7"/>
        <v>100</v>
      </c>
    </row>
    <row r="188" spans="1:12">
      <c r="A188" s="6" t="s">
        <v>239</v>
      </c>
      <c r="B188" s="6">
        <v>86175.913</v>
      </c>
      <c r="C188" s="6">
        <v>83912.7</v>
      </c>
      <c r="D188" s="6">
        <v>82707.706999999995</v>
      </c>
      <c r="I188" s="3">
        <v>91.497</v>
      </c>
      <c r="J188" s="3">
        <v>-2.0019999999999998</v>
      </c>
      <c r="K188" s="9">
        <f t="shared" si="6"/>
        <v>100</v>
      </c>
      <c r="L188" s="9">
        <f t="shared" si="7"/>
        <v>100</v>
      </c>
    </row>
    <row r="189" spans="1:12">
      <c r="A189" s="6" t="s">
        <v>240</v>
      </c>
      <c r="B189" s="6">
        <v>426986.09600000002</v>
      </c>
      <c r="C189" s="6">
        <v>426105.01500000001</v>
      </c>
      <c r="D189" s="6">
        <v>425875.837</v>
      </c>
      <c r="I189" s="3">
        <v>91.995999999999995</v>
      </c>
      <c r="J189" s="3">
        <v>-1.9350000000000001</v>
      </c>
      <c r="K189" s="9">
        <f t="shared" si="6"/>
        <v>100</v>
      </c>
      <c r="L189" s="9">
        <f t="shared" si="7"/>
        <v>100</v>
      </c>
    </row>
    <row r="190" spans="1:12">
      <c r="A190" s="6" t="s">
        <v>241</v>
      </c>
      <c r="B190" s="6">
        <v>-12.438000000000001</v>
      </c>
      <c r="C190" s="6">
        <v>-8.7360000000000007</v>
      </c>
      <c r="D190" s="6">
        <v>-15.788</v>
      </c>
      <c r="I190" s="3">
        <v>92.501000000000005</v>
      </c>
      <c r="J190" s="3">
        <v>-1.853</v>
      </c>
      <c r="K190" s="9">
        <f t="shared" si="6"/>
        <v>100</v>
      </c>
      <c r="L190" s="9">
        <f t="shared" si="7"/>
        <v>100</v>
      </c>
    </row>
    <row r="191" spans="1:12">
      <c r="A191" s="6" t="s">
        <v>242</v>
      </c>
      <c r="B191" s="6">
        <v>86176.201000000001</v>
      </c>
      <c r="C191" s="6">
        <v>83912.585000000006</v>
      </c>
      <c r="D191" s="6">
        <v>82707.947</v>
      </c>
      <c r="I191" s="3">
        <v>93</v>
      </c>
      <c r="J191" s="3">
        <v>-1.788</v>
      </c>
      <c r="K191" s="9">
        <f t="shared" si="6"/>
        <v>100</v>
      </c>
      <c r="L191" s="9">
        <f t="shared" si="7"/>
        <v>100</v>
      </c>
    </row>
    <row r="192" spans="1:12">
      <c r="A192" s="6" t="s">
        <v>243</v>
      </c>
      <c r="B192" s="6">
        <v>426985.68699999998</v>
      </c>
      <c r="C192" s="6">
        <v>426104.52799999999</v>
      </c>
      <c r="D192" s="6">
        <v>425875.39799999999</v>
      </c>
      <c r="I192" s="3">
        <v>93.5</v>
      </c>
      <c r="J192" s="3">
        <v>-1.7629999999999999</v>
      </c>
      <c r="K192" s="9">
        <f t="shared" si="6"/>
        <v>100</v>
      </c>
      <c r="L192" s="9">
        <f t="shared" si="7"/>
        <v>100</v>
      </c>
    </row>
    <row r="193" spans="1:12">
      <c r="A193" s="6" t="s">
        <v>244</v>
      </c>
      <c r="B193" s="6">
        <v>-12.472</v>
      </c>
      <c r="C193" s="6">
        <v>-8.6880000000000006</v>
      </c>
      <c r="D193" s="6">
        <v>-15.77</v>
      </c>
      <c r="I193" s="3">
        <v>94</v>
      </c>
      <c r="J193" s="3">
        <v>-1.754</v>
      </c>
      <c r="K193" s="9">
        <f t="shared" si="6"/>
        <v>100</v>
      </c>
      <c r="L193" s="9">
        <f t="shared" si="7"/>
        <v>100</v>
      </c>
    </row>
    <row r="194" spans="1:12">
      <c r="A194" s="6" t="s">
        <v>245</v>
      </c>
      <c r="B194" s="6">
        <v>86176.49</v>
      </c>
      <c r="C194" s="6">
        <v>83912.47</v>
      </c>
      <c r="D194" s="6">
        <v>82708.187000000005</v>
      </c>
      <c r="I194" s="3">
        <v>94.5</v>
      </c>
      <c r="J194" s="3">
        <v>-1.72</v>
      </c>
      <c r="K194" s="9">
        <f t="shared" si="6"/>
        <v>100</v>
      </c>
      <c r="L194" s="9">
        <f t="shared" si="7"/>
        <v>100</v>
      </c>
    </row>
    <row r="195" spans="1:12">
      <c r="A195" s="6" t="s">
        <v>246</v>
      </c>
      <c r="B195" s="6">
        <v>426985.27899999998</v>
      </c>
      <c r="C195" s="6">
        <v>426104.04200000002</v>
      </c>
      <c r="D195" s="6">
        <v>425874.96</v>
      </c>
      <c r="I195" s="3">
        <v>94.998999999999995</v>
      </c>
      <c r="J195" s="3">
        <v>-1.671</v>
      </c>
      <c r="K195" s="9">
        <f t="shared" si="6"/>
        <v>100</v>
      </c>
      <c r="L195" s="9">
        <f t="shared" si="7"/>
        <v>100</v>
      </c>
    </row>
    <row r="196" spans="1:12">
      <c r="A196" s="6" t="s">
        <v>247</v>
      </c>
      <c r="B196" s="6">
        <v>-12.512</v>
      </c>
      <c r="C196" s="6">
        <v>-8.6370000000000005</v>
      </c>
      <c r="D196" s="6">
        <v>-15.75</v>
      </c>
      <c r="I196" s="3">
        <v>95.498999999999995</v>
      </c>
      <c r="J196" s="3">
        <v>-1.68</v>
      </c>
      <c r="K196" s="9">
        <f t="shared" si="6"/>
        <v>100</v>
      </c>
      <c r="L196" s="9">
        <f t="shared" si="7"/>
        <v>100</v>
      </c>
    </row>
    <row r="197" spans="1:12">
      <c r="A197" s="6" t="s">
        <v>248</v>
      </c>
      <c r="B197" s="6">
        <v>86176.778000000006</v>
      </c>
      <c r="C197" s="6">
        <v>83912.354999999996</v>
      </c>
      <c r="D197" s="6">
        <v>82708.426999999996</v>
      </c>
      <c r="I197" s="3">
        <v>95.998999999999995</v>
      </c>
      <c r="J197" s="3">
        <v>-1.629</v>
      </c>
      <c r="K197" s="9">
        <f t="shared" si="6"/>
        <v>100</v>
      </c>
      <c r="L197" s="9">
        <f t="shared" si="7"/>
        <v>100</v>
      </c>
    </row>
    <row r="198" spans="1:12">
      <c r="A198" s="6" t="s">
        <v>249</v>
      </c>
      <c r="B198" s="6">
        <v>426984.87</v>
      </c>
      <c r="C198" s="6">
        <v>426103.55499999999</v>
      </c>
      <c r="D198" s="6">
        <v>425874.52100000001</v>
      </c>
      <c r="I198" s="3">
        <v>96.498999999999995</v>
      </c>
      <c r="J198" s="3">
        <v>-1.613</v>
      </c>
      <c r="K198" s="9">
        <f t="shared" ref="K198:K261" si="8">ABS(F198/I198-1)*100</f>
        <v>100</v>
      </c>
      <c r="L198" s="9">
        <f t="shared" ref="L198:L261" si="9">ABS(G198/J198-1)*100</f>
        <v>100</v>
      </c>
    </row>
    <row r="199" spans="1:12">
      <c r="A199" s="6" t="s">
        <v>250</v>
      </c>
      <c r="B199" s="6">
        <v>-12.561999999999999</v>
      </c>
      <c r="C199" s="6">
        <v>-8.5820000000000007</v>
      </c>
      <c r="D199" s="6">
        <v>-15.708</v>
      </c>
      <c r="I199" s="3">
        <v>96.998000000000005</v>
      </c>
      <c r="J199" s="3">
        <v>-1.5740000000000001</v>
      </c>
      <c r="K199" s="9">
        <f t="shared" si="8"/>
        <v>100</v>
      </c>
      <c r="L199" s="9">
        <f t="shared" si="9"/>
        <v>100</v>
      </c>
    </row>
    <row r="200" spans="1:12">
      <c r="A200" s="6" t="s">
        <v>251</v>
      </c>
      <c r="B200" s="6">
        <v>86177.066000000006</v>
      </c>
      <c r="C200" s="6">
        <v>83912.24</v>
      </c>
      <c r="D200" s="6">
        <v>82708.667000000001</v>
      </c>
      <c r="I200" s="3">
        <v>97.498000000000005</v>
      </c>
      <c r="J200" s="3">
        <v>-1.5349999999999999</v>
      </c>
      <c r="K200" s="9">
        <f t="shared" si="8"/>
        <v>100</v>
      </c>
      <c r="L200" s="9">
        <f t="shared" si="9"/>
        <v>100</v>
      </c>
    </row>
    <row r="201" spans="1:12">
      <c r="A201" s="6" t="s">
        <v>252</v>
      </c>
      <c r="B201" s="6">
        <v>426984.462</v>
      </c>
      <c r="C201" s="6">
        <v>426103.06900000002</v>
      </c>
      <c r="D201" s="6">
        <v>425874.08299999998</v>
      </c>
      <c r="I201" s="3">
        <v>97.998000000000005</v>
      </c>
      <c r="J201" s="3">
        <v>-1.5009999999999999</v>
      </c>
      <c r="K201" s="9">
        <f t="shared" si="8"/>
        <v>100</v>
      </c>
      <c r="L201" s="9">
        <f t="shared" si="9"/>
        <v>100</v>
      </c>
    </row>
    <row r="202" spans="1:12">
      <c r="A202" s="6" t="s">
        <v>253</v>
      </c>
      <c r="B202" s="6">
        <v>-12.599</v>
      </c>
      <c r="C202" s="6">
        <v>-8.5250000000000004</v>
      </c>
      <c r="D202" s="6">
        <v>-15.654999999999999</v>
      </c>
      <c r="I202" s="3">
        <v>98.498000000000005</v>
      </c>
      <c r="J202" s="3">
        <v>-1.4810000000000001</v>
      </c>
      <c r="K202" s="9">
        <f t="shared" si="8"/>
        <v>100</v>
      </c>
      <c r="L202" s="9">
        <f t="shared" si="9"/>
        <v>100</v>
      </c>
    </row>
    <row r="203" spans="1:12">
      <c r="A203" s="6" t="s">
        <v>254</v>
      </c>
      <c r="B203" s="6">
        <v>86177.354999999996</v>
      </c>
      <c r="C203" s="6">
        <v>83912.125</v>
      </c>
      <c r="D203" s="6">
        <v>82708.907999999996</v>
      </c>
      <c r="I203" s="3">
        <v>98.997</v>
      </c>
      <c r="J203" s="3">
        <v>-1.4430000000000001</v>
      </c>
      <c r="K203" s="9">
        <f t="shared" si="8"/>
        <v>100</v>
      </c>
      <c r="L203" s="9">
        <f t="shared" si="9"/>
        <v>100</v>
      </c>
    </row>
    <row r="204" spans="1:12">
      <c r="A204" s="6" t="s">
        <v>255</v>
      </c>
      <c r="B204" s="6">
        <v>426984.05300000001</v>
      </c>
      <c r="C204" s="6">
        <v>426102.58199999999</v>
      </c>
      <c r="D204" s="6">
        <v>425873.64399999997</v>
      </c>
      <c r="I204" s="3">
        <v>99.497</v>
      </c>
      <c r="J204" s="3">
        <v>-1.42</v>
      </c>
      <c r="K204" s="9">
        <f t="shared" si="8"/>
        <v>100</v>
      </c>
      <c r="L204" s="9">
        <f t="shared" si="9"/>
        <v>100</v>
      </c>
    </row>
    <row r="205" spans="1:12">
      <c r="A205" s="6" t="s">
        <v>256</v>
      </c>
      <c r="B205" s="6">
        <v>-12.606</v>
      </c>
      <c r="C205" s="6">
        <v>-8.4670000000000005</v>
      </c>
      <c r="D205" s="6">
        <v>-15.62</v>
      </c>
      <c r="I205" s="3">
        <v>99.997</v>
      </c>
      <c r="J205" s="3">
        <v>-1.365</v>
      </c>
      <c r="K205" s="9">
        <f t="shared" si="8"/>
        <v>100</v>
      </c>
      <c r="L205" s="9">
        <f t="shared" si="9"/>
        <v>100</v>
      </c>
    </row>
    <row r="206" spans="1:12">
      <c r="A206" s="6" t="s">
        <v>257</v>
      </c>
      <c r="B206" s="6">
        <v>86177.642999999996</v>
      </c>
      <c r="C206" s="6">
        <v>83912.01</v>
      </c>
      <c r="D206" s="6">
        <v>82709.148000000001</v>
      </c>
      <c r="I206" s="3">
        <v>100.497</v>
      </c>
      <c r="J206" s="3">
        <v>-1.325</v>
      </c>
      <c r="K206" s="9">
        <f t="shared" si="8"/>
        <v>100</v>
      </c>
      <c r="L206" s="9">
        <f t="shared" si="9"/>
        <v>100</v>
      </c>
    </row>
    <row r="207" spans="1:12">
      <c r="A207" s="6" t="s">
        <v>258</v>
      </c>
      <c r="B207" s="6">
        <v>426983.64500000002</v>
      </c>
      <c r="C207" s="6">
        <v>426102.09499999997</v>
      </c>
      <c r="D207" s="6">
        <v>425873.20600000001</v>
      </c>
      <c r="I207" s="3">
        <v>100.997</v>
      </c>
      <c r="J207" s="3">
        <v>-1.2729999999999999</v>
      </c>
      <c r="K207" s="9">
        <f t="shared" si="8"/>
        <v>100</v>
      </c>
      <c r="L207" s="9">
        <f t="shared" si="9"/>
        <v>100</v>
      </c>
    </row>
    <row r="208" spans="1:12">
      <c r="A208" s="6" t="s">
        <v>259</v>
      </c>
      <c r="B208" s="6">
        <v>-12.581</v>
      </c>
      <c r="C208" s="6">
        <v>-8.4160000000000004</v>
      </c>
      <c r="D208" s="6">
        <v>-15.49</v>
      </c>
      <c r="I208" s="3">
        <v>101.501</v>
      </c>
      <c r="J208" s="3">
        <v>-1.1870000000000001</v>
      </c>
      <c r="K208" s="9">
        <f t="shared" si="8"/>
        <v>100</v>
      </c>
      <c r="L208" s="9">
        <f t="shared" si="9"/>
        <v>100</v>
      </c>
    </row>
    <row r="209" spans="1:12">
      <c r="A209" s="6" t="s">
        <v>260</v>
      </c>
      <c r="B209" s="6">
        <v>86177.930999999997</v>
      </c>
      <c r="C209" s="6">
        <v>83911.895000000004</v>
      </c>
      <c r="D209" s="6">
        <v>82709.388000000006</v>
      </c>
      <c r="I209" s="3">
        <v>102</v>
      </c>
      <c r="J209" s="3">
        <v>-1.133</v>
      </c>
      <c r="K209" s="9">
        <f t="shared" si="8"/>
        <v>100</v>
      </c>
      <c r="L209" s="9">
        <f t="shared" si="9"/>
        <v>100</v>
      </c>
    </row>
    <row r="210" spans="1:12">
      <c r="A210" s="6" t="s">
        <v>261</v>
      </c>
      <c r="B210" s="6">
        <v>426983.23599999998</v>
      </c>
      <c r="C210" s="6">
        <v>426101.609</v>
      </c>
      <c r="D210" s="6">
        <v>425872.76699999999</v>
      </c>
      <c r="I210" s="3">
        <v>102.5</v>
      </c>
      <c r="J210" s="3">
        <v>-1.107</v>
      </c>
      <c r="K210" s="9">
        <f t="shared" si="8"/>
        <v>100</v>
      </c>
      <c r="L210" s="9">
        <f t="shared" si="9"/>
        <v>100</v>
      </c>
    </row>
    <row r="211" spans="1:12">
      <c r="A211" s="6" t="s">
        <v>262</v>
      </c>
      <c r="B211" s="6">
        <v>-12.535</v>
      </c>
      <c r="C211" s="6">
        <v>-8.3680000000000003</v>
      </c>
      <c r="D211" s="6">
        <v>-15.302</v>
      </c>
      <c r="I211" s="3">
        <v>103</v>
      </c>
      <c r="J211" s="3">
        <v>-1.0740000000000001</v>
      </c>
      <c r="K211" s="9">
        <f t="shared" si="8"/>
        <v>100</v>
      </c>
      <c r="L211" s="9">
        <f t="shared" si="9"/>
        <v>100</v>
      </c>
    </row>
    <row r="212" spans="1:12">
      <c r="A212" s="6" t="s">
        <v>263</v>
      </c>
      <c r="B212" s="6">
        <v>86178.22</v>
      </c>
      <c r="C212" s="6">
        <v>83911.78</v>
      </c>
      <c r="D212" s="6">
        <v>82709.627999999997</v>
      </c>
      <c r="I212" s="3">
        <v>103.5</v>
      </c>
      <c r="J212" s="3">
        <v>-1.006</v>
      </c>
      <c r="K212" s="9">
        <f t="shared" si="8"/>
        <v>100</v>
      </c>
      <c r="L212" s="9">
        <f t="shared" si="9"/>
        <v>100</v>
      </c>
    </row>
    <row r="213" spans="1:12">
      <c r="A213" s="6" t="s">
        <v>264</v>
      </c>
      <c r="B213" s="6">
        <v>426982.82799999998</v>
      </c>
      <c r="C213" s="6">
        <v>426101.12199999997</v>
      </c>
      <c r="D213" s="6">
        <v>425872.32900000003</v>
      </c>
      <c r="I213" s="3">
        <v>104</v>
      </c>
      <c r="J213" s="3">
        <v>-0.96499999999999997</v>
      </c>
      <c r="K213" s="9">
        <f t="shared" si="8"/>
        <v>100</v>
      </c>
      <c r="L213" s="9">
        <f t="shared" si="9"/>
        <v>100</v>
      </c>
    </row>
    <row r="214" spans="1:12">
      <c r="A214" s="6" t="s">
        <v>265</v>
      </c>
      <c r="B214" s="6">
        <v>-12.510999999999999</v>
      </c>
      <c r="C214" s="6">
        <v>-8.3070000000000004</v>
      </c>
      <c r="D214" s="6">
        <v>-15.109</v>
      </c>
      <c r="I214" s="3">
        <v>104.499</v>
      </c>
      <c r="J214" s="3">
        <v>-0.93899999999999995</v>
      </c>
      <c r="K214" s="9">
        <f t="shared" si="8"/>
        <v>100</v>
      </c>
      <c r="L214" s="9">
        <f t="shared" si="9"/>
        <v>100</v>
      </c>
    </row>
    <row r="215" spans="1:12">
      <c r="A215" s="6" t="s">
        <v>266</v>
      </c>
      <c r="B215" s="6">
        <v>86178.508000000002</v>
      </c>
      <c r="C215" s="6">
        <v>83911.664999999994</v>
      </c>
      <c r="D215" s="6">
        <v>82709.869000000006</v>
      </c>
      <c r="I215" s="3">
        <v>104.999</v>
      </c>
      <c r="J215" s="3">
        <v>-0.83899999999999997</v>
      </c>
      <c r="K215" s="9">
        <f t="shared" si="8"/>
        <v>100</v>
      </c>
      <c r="L215" s="9">
        <f t="shared" si="9"/>
        <v>100</v>
      </c>
    </row>
    <row r="216" spans="1:12">
      <c r="A216" s="6" t="s">
        <v>267</v>
      </c>
      <c r="B216" s="6">
        <v>426982.41899999999</v>
      </c>
      <c r="C216" s="6">
        <v>426100.636</v>
      </c>
      <c r="D216" s="6">
        <v>425871.89</v>
      </c>
      <c r="I216" s="3">
        <v>105.499</v>
      </c>
      <c r="J216" s="3">
        <v>-0.745</v>
      </c>
      <c r="K216" s="9">
        <f t="shared" si="8"/>
        <v>100</v>
      </c>
      <c r="L216" s="9">
        <f t="shared" si="9"/>
        <v>100</v>
      </c>
    </row>
    <row r="217" spans="1:12">
      <c r="A217" s="6" t="s">
        <v>268</v>
      </c>
      <c r="B217" s="6">
        <v>-12.506</v>
      </c>
      <c r="C217" s="6">
        <v>-8.266</v>
      </c>
      <c r="D217" s="6">
        <v>-15.000999999999999</v>
      </c>
      <c r="I217" s="3">
        <v>105.999</v>
      </c>
      <c r="J217" s="3">
        <v>-0.626</v>
      </c>
      <c r="K217" s="9">
        <f t="shared" si="8"/>
        <v>100</v>
      </c>
      <c r="L217" s="9">
        <f t="shared" si="9"/>
        <v>100</v>
      </c>
    </row>
    <row r="218" spans="1:12">
      <c r="A218" s="6" t="s">
        <v>269</v>
      </c>
      <c r="B218" s="6">
        <v>86178.796000000002</v>
      </c>
      <c r="C218" s="6">
        <v>83911.55</v>
      </c>
      <c r="D218" s="6">
        <v>82710.108999999997</v>
      </c>
      <c r="I218" s="3">
        <v>106.498</v>
      </c>
      <c r="J218" s="3">
        <v>-0.51200000000000001</v>
      </c>
      <c r="K218" s="9">
        <f t="shared" si="8"/>
        <v>100</v>
      </c>
      <c r="L218" s="9">
        <f t="shared" si="9"/>
        <v>100</v>
      </c>
    </row>
    <row r="219" spans="1:12">
      <c r="A219" s="6" t="s">
        <v>270</v>
      </c>
      <c r="B219" s="6">
        <v>426982.011</v>
      </c>
      <c r="C219" s="6">
        <v>426100.14899999998</v>
      </c>
      <c r="D219" s="6">
        <v>425871.45199999999</v>
      </c>
      <c r="I219" s="3">
        <v>106.998</v>
      </c>
      <c r="J219" s="3">
        <v>-0.32200000000000001</v>
      </c>
      <c r="K219" s="9">
        <f t="shared" si="8"/>
        <v>100</v>
      </c>
      <c r="L219" s="9">
        <f t="shared" si="9"/>
        <v>100</v>
      </c>
    </row>
    <row r="220" spans="1:12">
      <c r="A220" s="6" t="s">
        <v>271</v>
      </c>
      <c r="B220" s="6">
        <v>-12.5</v>
      </c>
      <c r="C220" s="6">
        <v>-8.23</v>
      </c>
      <c r="D220" s="6">
        <v>-14.962999999999999</v>
      </c>
      <c r="I220" s="3">
        <v>107.498</v>
      </c>
      <c r="J220" s="3">
        <v>-0.24</v>
      </c>
      <c r="K220" s="9">
        <f t="shared" si="8"/>
        <v>100</v>
      </c>
      <c r="L220" s="9">
        <f t="shared" si="9"/>
        <v>100</v>
      </c>
    </row>
    <row r="221" spans="1:12">
      <c r="A221" s="6" t="s">
        <v>272</v>
      </c>
      <c r="B221" s="6">
        <v>86179.085000000006</v>
      </c>
      <c r="C221" s="6">
        <v>83911.434999999998</v>
      </c>
      <c r="D221" s="6">
        <v>82710.349000000002</v>
      </c>
      <c r="I221" s="3">
        <v>107.998</v>
      </c>
      <c r="J221" s="3">
        <v>0.70799999999999996</v>
      </c>
      <c r="K221" s="9">
        <f t="shared" si="8"/>
        <v>100</v>
      </c>
      <c r="L221" s="9">
        <f t="shared" si="9"/>
        <v>100</v>
      </c>
    </row>
    <row r="222" spans="1:12">
      <c r="A222" s="6" t="s">
        <v>273</v>
      </c>
      <c r="B222" s="6">
        <v>426981.60200000001</v>
      </c>
      <c r="C222" s="6">
        <v>426099.66200000001</v>
      </c>
      <c r="D222" s="6">
        <v>425871.01299999998</v>
      </c>
      <c r="I222" s="3">
        <v>108.497</v>
      </c>
      <c r="J222" s="3">
        <v>0.73199999999999998</v>
      </c>
      <c r="K222" s="9">
        <f t="shared" si="8"/>
        <v>100</v>
      </c>
      <c r="L222" s="9">
        <f t="shared" si="9"/>
        <v>100</v>
      </c>
    </row>
    <row r="223" spans="1:12">
      <c r="A223" s="6" t="s">
        <v>274</v>
      </c>
      <c r="B223" s="6">
        <v>-12.537000000000001</v>
      </c>
      <c r="C223" s="6">
        <v>-8.1869999999999994</v>
      </c>
      <c r="D223" s="6">
        <v>-14.956</v>
      </c>
      <c r="I223" s="3">
        <v>108.997</v>
      </c>
      <c r="J223" s="3">
        <v>0.81100000000000005</v>
      </c>
      <c r="K223" s="9">
        <f t="shared" si="8"/>
        <v>100</v>
      </c>
      <c r="L223" s="9">
        <f t="shared" si="9"/>
        <v>100</v>
      </c>
    </row>
    <row r="224" spans="1:12">
      <c r="A224" s="6" t="s">
        <v>275</v>
      </c>
      <c r="B224" s="6">
        <v>86179.373000000007</v>
      </c>
      <c r="C224" s="6">
        <v>83911.32</v>
      </c>
      <c r="D224" s="6">
        <v>82710.589000000007</v>
      </c>
      <c r="I224" s="3">
        <v>109.497</v>
      </c>
      <c r="J224" s="3">
        <v>0.85599999999999998</v>
      </c>
      <c r="K224" s="9">
        <f t="shared" si="8"/>
        <v>100</v>
      </c>
      <c r="L224" s="9">
        <f t="shared" si="9"/>
        <v>100</v>
      </c>
    </row>
    <row r="225" spans="1:12">
      <c r="A225" s="6" t="s">
        <v>276</v>
      </c>
      <c r="B225" s="6">
        <v>426981.19400000002</v>
      </c>
      <c r="C225" s="6">
        <v>426099.17599999998</v>
      </c>
      <c r="D225" s="6">
        <v>425870.57500000001</v>
      </c>
      <c r="I225" s="3">
        <v>109.997</v>
      </c>
      <c r="J225" s="3">
        <v>0.86499999999999999</v>
      </c>
      <c r="K225" s="9">
        <f t="shared" si="8"/>
        <v>100</v>
      </c>
      <c r="L225" s="9">
        <f t="shared" si="9"/>
        <v>100</v>
      </c>
    </row>
    <row r="226" spans="1:12">
      <c r="A226" s="6" t="s">
        <v>277</v>
      </c>
      <c r="B226" s="6">
        <v>-12.622</v>
      </c>
      <c r="C226" s="6">
        <v>-8.1649999999999991</v>
      </c>
      <c r="D226" s="6">
        <v>-14.944000000000001</v>
      </c>
      <c r="I226" s="3">
        <v>110.497</v>
      </c>
      <c r="J226" s="3">
        <v>1.0429999999999999</v>
      </c>
      <c r="K226" s="9">
        <f t="shared" si="8"/>
        <v>100</v>
      </c>
      <c r="L226" s="9">
        <f t="shared" si="9"/>
        <v>100</v>
      </c>
    </row>
    <row r="227" spans="1:12">
      <c r="A227" s="6" t="s">
        <v>278</v>
      </c>
      <c r="B227" s="6">
        <v>86179.660999999993</v>
      </c>
      <c r="C227" s="6">
        <v>83911.203999999998</v>
      </c>
      <c r="D227" s="6">
        <v>82710.83</v>
      </c>
      <c r="I227" s="3">
        <v>111.001</v>
      </c>
      <c r="J227" s="3">
        <v>1.2450000000000001</v>
      </c>
      <c r="K227" s="9">
        <f t="shared" si="8"/>
        <v>100</v>
      </c>
      <c r="L227" s="9">
        <f t="shared" si="9"/>
        <v>100</v>
      </c>
    </row>
    <row r="228" spans="1:12">
      <c r="A228" s="6" t="s">
        <v>279</v>
      </c>
      <c r="B228" s="6">
        <v>426980.78499999997</v>
      </c>
      <c r="C228" s="6">
        <v>426098.68900000001</v>
      </c>
      <c r="D228" s="6">
        <v>425870.136</v>
      </c>
      <c r="I228" s="3">
        <v>111.5</v>
      </c>
      <c r="J228" s="3">
        <v>1.472</v>
      </c>
      <c r="K228" s="9">
        <f t="shared" si="8"/>
        <v>100</v>
      </c>
      <c r="L228" s="9">
        <f t="shared" si="9"/>
        <v>100</v>
      </c>
    </row>
    <row r="229" spans="1:12">
      <c r="A229" s="6" t="s">
        <v>280</v>
      </c>
      <c r="B229" s="6">
        <v>-12.654</v>
      </c>
      <c r="C229" s="6">
        <v>-8.1379999999999999</v>
      </c>
      <c r="D229" s="6">
        <v>-14.914999999999999</v>
      </c>
      <c r="I229" s="3">
        <v>112</v>
      </c>
      <c r="J229" s="3">
        <v>1.619</v>
      </c>
      <c r="K229" s="9">
        <f t="shared" si="8"/>
        <v>100</v>
      </c>
      <c r="L229" s="9">
        <f t="shared" si="9"/>
        <v>100</v>
      </c>
    </row>
    <row r="230" spans="1:12">
      <c r="A230" s="6" t="s">
        <v>281</v>
      </c>
      <c r="B230" s="6">
        <v>86179.95</v>
      </c>
      <c r="C230" s="6">
        <v>83911.089000000007</v>
      </c>
      <c r="D230" s="6">
        <v>82711.070000000007</v>
      </c>
      <c r="H230" s="3" t="s">
        <v>312</v>
      </c>
      <c r="I230" s="3">
        <v>112.5</v>
      </c>
      <c r="J230" s="3">
        <v>1.6819999999999999</v>
      </c>
      <c r="K230" s="9">
        <f t="shared" si="8"/>
        <v>100</v>
      </c>
      <c r="L230" s="9">
        <f t="shared" si="9"/>
        <v>100</v>
      </c>
    </row>
    <row r="231" spans="1:12">
      <c r="A231" s="6" t="s">
        <v>282</v>
      </c>
      <c r="B231" s="6">
        <v>426980.37699999998</v>
      </c>
      <c r="C231" s="6">
        <v>426098.20299999998</v>
      </c>
      <c r="D231" s="6">
        <v>425869.69799999997</v>
      </c>
      <c r="I231" s="3">
        <v>113</v>
      </c>
      <c r="J231" s="3">
        <v>1.7070000000000001</v>
      </c>
      <c r="K231" s="9">
        <f t="shared" si="8"/>
        <v>100</v>
      </c>
      <c r="L231" s="9">
        <f t="shared" si="9"/>
        <v>100</v>
      </c>
    </row>
    <row r="232" spans="1:12">
      <c r="A232" s="6" t="s">
        <v>283</v>
      </c>
      <c r="B232" s="6">
        <v>-12.63</v>
      </c>
      <c r="C232" s="6">
        <v>-8.1880000000000006</v>
      </c>
      <c r="D232" s="6">
        <v>-14.933</v>
      </c>
      <c r="I232" s="3">
        <v>113.499</v>
      </c>
      <c r="J232" s="3">
        <v>1.7090000000000001</v>
      </c>
      <c r="K232" s="9">
        <f t="shared" si="8"/>
        <v>100</v>
      </c>
      <c r="L232" s="9">
        <f t="shared" si="9"/>
        <v>100</v>
      </c>
    </row>
    <row r="233" spans="1:12">
      <c r="A233" s="6" t="s">
        <v>284</v>
      </c>
      <c r="B233" s="6">
        <v>86180.237999999998</v>
      </c>
      <c r="C233" s="6">
        <v>83910.974000000002</v>
      </c>
      <c r="D233" s="6">
        <v>82711.31</v>
      </c>
      <c r="I233" s="3">
        <v>113.999</v>
      </c>
      <c r="J233" s="3">
        <v>1.7290000000000001</v>
      </c>
      <c r="K233" s="9">
        <f t="shared" si="8"/>
        <v>100</v>
      </c>
      <c r="L233" s="9">
        <f t="shared" si="9"/>
        <v>100</v>
      </c>
    </row>
    <row r="234" spans="1:12">
      <c r="A234" s="6" t="s">
        <v>285</v>
      </c>
      <c r="B234" s="6">
        <v>426979.96799999999</v>
      </c>
      <c r="C234" s="6">
        <v>426097.71600000001</v>
      </c>
      <c r="D234" s="6">
        <v>425869.25900000002</v>
      </c>
      <c r="I234" s="3">
        <v>114.499</v>
      </c>
      <c r="J234" s="3">
        <v>1.7529999999999999</v>
      </c>
      <c r="K234" s="9">
        <f t="shared" si="8"/>
        <v>100</v>
      </c>
      <c r="L234" s="9">
        <f t="shared" si="9"/>
        <v>100</v>
      </c>
    </row>
    <row r="235" spans="1:12">
      <c r="A235" s="6" t="s">
        <v>286</v>
      </c>
      <c r="B235" s="6">
        <v>-12.608000000000001</v>
      </c>
      <c r="C235" s="6">
        <v>-8.2550000000000008</v>
      </c>
      <c r="D235" s="6">
        <v>-14.928000000000001</v>
      </c>
      <c r="I235" s="3">
        <v>114.999</v>
      </c>
      <c r="J235" s="3">
        <v>1.756</v>
      </c>
      <c r="K235" s="9">
        <f t="shared" si="8"/>
        <v>100</v>
      </c>
      <c r="L235" s="9">
        <f t="shared" si="9"/>
        <v>100</v>
      </c>
    </row>
    <row r="236" spans="1:12">
      <c r="A236" s="6" t="s">
        <v>287</v>
      </c>
      <c r="B236" s="6">
        <v>86180.525999999998</v>
      </c>
      <c r="C236" s="6">
        <v>83910.858999999997</v>
      </c>
      <c r="D236" s="6">
        <v>82711.55</v>
      </c>
      <c r="I236" s="3">
        <v>115.499</v>
      </c>
      <c r="J236" s="3">
        <v>1.758</v>
      </c>
      <c r="K236" s="9">
        <f t="shared" si="8"/>
        <v>100</v>
      </c>
      <c r="L236" s="9">
        <f t="shared" si="9"/>
        <v>100</v>
      </c>
    </row>
    <row r="237" spans="1:12">
      <c r="A237" s="6" t="s">
        <v>288</v>
      </c>
      <c r="B237" s="6">
        <v>426979.56</v>
      </c>
      <c r="C237" s="6">
        <v>426097.23</v>
      </c>
      <c r="D237" s="6">
        <v>425868.821</v>
      </c>
      <c r="I237" s="3">
        <v>115.998</v>
      </c>
      <c r="J237" s="3">
        <v>1.7450000000000001</v>
      </c>
      <c r="K237" s="9">
        <f t="shared" si="8"/>
        <v>100</v>
      </c>
      <c r="L237" s="9">
        <f t="shared" si="9"/>
        <v>100</v>
      </c>
    </row>
    <row r="238" spans="1:12">
      <c r="A238" s="6" t="s">
        <v>289</v>
      </c>
      <c r="B238" s="6">
        <v>-12.471</v>
      </c>
      <c r="C238" s="6">
        <v>-8.16</v>
      </c>
      <c r="D238" s="6">
        <v>-15.000999999999999</v>
      </c>
      <c r="I238" s="3">
        <v>116.498</v>
      </c>
      <c r="J238" s="3">
        <v>1.7430000000000001</v>
      </c>
      <c r="K238" s="9">
        <f t="shared" si="8"/>
        <v>100</v>
      </c>
      <c r="L238" s="9">
        <f t="shared" si="9"/>
        <v>100</v>
      </c>
    </row>
    <row r="239" spans="1:12">
      <c r="A239" s="6" t="s">
        <v>290</v>
      </c>
      <c r="B239" s="6">
        <v>86180.815000000002</v>
      </c>
      <c r="C239" s="6">
        <v>83910.744000000006</v>
      </c>
      <c r="D239" s="6">
        <v>82711.789999999994</v>
      </c>
      <c r="I239" s="3">
        <v>116.998</v>
      </c>
      <c r="J239" s="3">
        <v>1.758</v>
      </c>
      <c r="K239" s="9">
        <f t="shared" si="8"/>
        <v>100</v>
      </c>
      <c r="L239" s="9">
        <f t="shared" si="9"/>
        <v>100</v>
      </c>
    </row>
    <row r="240" spans="1:12">
      <c r="A240" s="6" t="s">
        <v>291</v>
      </c>
      <c r="B240" s="6">
        <v>426979.15100000001</v>
      </c>
      <c r="C240" s="6">
        <v>426096.74300000002</v>
      </c>
      <c r="D240" s="6">
        <v>425868.38199999998</v>
      </c>
      <c r="I240" s="3">
        <v>117.498</v>
      </c>
      <c r="J240" s="3">
        <v>1.744</v>
      </c>
      <c r="K240" s="9">
        <f t="shared" si="8"/>
        <v>100</v>
      </c>
      <c r="L240" s="9">
        <f t="shared" si="9"/>
        <v>100</v>
      </c>
    </row>
    <row r="241" spans="1:12">
      <c r="A241" s="6" t="s">
        <v>292</v>
      </c>
      <c r="B241" s="6">
        <v>-12.343</v>
      </c>
      <c r="C241" s="6">
        <v>-7.9809999999999999</v>
      </c>
      <c r="D241" s="6">
        <v>-15.112</v>
      </c>
      <c r="I241" s="3">
        <v>117.997</v>
      </c>
      <c r="J241" s="3">
        <v>1.7190000000000001</v>
      </c>
      <c r="K241" s="9">
        <f t="shared" si="8"/>
        <v>100</v>
      </c>
      <c r="L241" s="9">
        <f t="shared" si="9"/>
        <v>100</v>
      </c>
    </row>
    <row r="242" spans="1:12">
      <c r="A242" s="6" t="s">
        <v>293</v>
      </c>
      <c r="B242" s="6">
        <v>86181.103000000003</v>
      </c>
      <c r="C242" s="6">
        <v>83910.629000000001</v>
      </c>
      <c r="D242" s="6">
        <v>82712.031000000003</v>
      </c>
      <c r="I242" s="3">
        <v>118.497</v>
      </c>
      <c r="J242" s="3">
        <v>1.7270000000000001</v>
      </c>
      <c r="K242" s="9">
        <f t="shared" si="8"/>
        <v>100</v>
      </c>
      <c r="L242" s="9">
        <f t="shared" si="9"/>
        <v>100</v>
      </c>
    </row>
    <row r="243" spans="1:12">
      <c r="A243" s="6" t="s">
        <v>294</v>
      </c>
      <c r="B243" s="6">
        <v>426978.74300000002</v>
      </c>
      <c r="C243" s="6">
        <v>426096.25599999999</v>
      </c>
      <c r="D243" s="6">
        <v>425867.94400000002</v>
      </c>
      <c r="I243" s="3">
        <v>118.997</v>
      </c>
      <c r="J243" s="3">
        <v>1.722</v>
      </c>
      <c r="K243" s="9">
        <f t="shared" si="8"/>
        <v>100</v>
      </c>
      <c r="L243" s="9">
        <f t="shared" si="9"/>
        <v>100</v>
      </c>
    </row>
    <row r="244" spans="1:12">
      <c r="A244" s="6" t="s">
        <v>295</v>
      </c>
      <c r="B244" s="6">
        <v>-12.217000000000001</v>
      </c>
      <c r="C244" s="6">
        <v>-7.5490000000000004</v>
      </c>
      <c r="D244" s="6">
        <v>-15.249000000000001</v>
      </c>
      <c r="I244" s="3">
        <v>119.497</v>
      </c>
      <c r="J244" s="3">
        <v>1.7190000000000001</v>
      </c>
      <c r="K244" s="9">
        <f t="shared" si="8"/>
        <v>100</v>
      </c>
      <c r="L244" s="9">
        <f t="shared" si="9"/>
        <v>100</v>
      </c>
    </row>
    <row r="245" spans="1:12">
      <c r="A245" s="6" t="s">
        <v>296</v>
      </c>
      <c r="B245" s="6">
        <v>86181.391000000003</v>
      </c>
      <c r="C245" s="6">
        <v>83910.513999999996</v>
      </c>
      <c r="D245" s="6">
        <v>82712.270999999993</v>
      </c>
      <c r="I245" s="3">
        <v>120.001</v>
      </c>
      <c r="J245" s="3">
        <v>1.7230000000000001</v>
      </c>
      <c r="K245" s="9">
        <f t="shared" si="8"/>
        <v>100</v>
      </c>
      <c r="L245" s="9">
        <f t="shared" si="9"/>
        <v>100</v>
      </c>
    </row>
    <row r="246" spans="1:12">
      <c r="A246" s="6" t="s">
        <v>297</v>
      </c>
      <c r="B246" s="6">
        <v>426978.33399999997</v>
      </c>
      <c r="C246" s="6">
        <v>426095.77</v>
      </c>
      <c r="D246" s="6">
        <v>425867.505</v>
      </c>
      <c r="I246" s="3">
        <v>120.501</v>
      </c>
      <c r="J246" s="3">
        <v>1.7270000000000001</v>
      </c>
      <c r="K246" s="9">
        <f t="shared" si="8"/>
        <v>100</v>
      </c>
      <c r="L246" s="9">
        <f t="shared" si="9"/>
        <v>100</v>
      </c>
    </row>
    <row r="247" spans="1:12">
      <c r="A247" s="6" t="s">
        <v>298</v>
      </c>
      <c r="B247" s="6">
        <v>-11.976000000000001</v>
      </c>
      <c r="C247" s="6">
        <v>-7.0960000000000001</v>
      </c>
      <c r="D247" s="6">
        <v>-15.39</v>
      </c>
      <c r="I247" s="3">
        <v>121</v>
      </c>
      <c r="J247" s="3">
        <v>1.7250000000000001</v>
      </c>
      <c r="K247" s="9">
        <f t="shared" si="8"/>
        <v>100</v>
      </c>
      <c r="L247" s="9">
        <f t="shared" si="9"/>
        <v>100</v>
      </c>
    </row>
    <row r="248" spans="1:12">
      <c r="A248" s="6" t="s">
        <v>299</v>
      </c>
      <c r="B248" s="6">
        <v>86181.68</v>
      </c>
      <c r="C248" s="6">
        <v>83910.399000000005</v>
      </c>
      <c r="D248" s="6">
        <v>82712.510999999999</v>
      </c>
      <c r="I248" s="3">
        <v>121.5</v>
      </c>
      <c r="J248" s="3">
        <v>1.726</v>
      </c>
      <c r="K248" s="9">
        <f t="shared" si="8"/>
        <v>100</v>
      </c>
      <c r="L248" s="9">
        <f t="shared" si="9"/>
        <v>100</v>
      </c>
    </row>
    <row r="249" spans="1:12">
      <c r="A249" s="6" t="s">
        <v>300</v>
      </c>
      <c r="B249" s="6">
        <v>426977.92599999998</v>
      </c>
      <c r="C249" s="6">
        <v>426095.283</v>
      </c>
      <c r="D249" s="6">
        <v>425867.06699999998</v>
      </c>
      <c r="I249" s="3">
        <v>122</v>
      </c>
      <c r="J249" s="3">
        <v>1.72</v>
      </c>
      <c r="K249" s="9">
        <f t="shared" si="8"/>
        <v>100</v>
      </c>
      <c r="L249" s="9">
        <f t="shared" si="9"/>
        <v>100</v>
      </c>
    </row>
    <row r="250" spans="1:12">
      <c r="A250" s="6" t="s">
        <v>301</v>
      </c>
      <c r="B250" s="6">
        <v>-11.731</v>
      </c>
      <c r="C250" s="6">
        <v>-6.9930000000000003</v>
      </c>
      <c r="D250" s="6">
        <v>-15.484999999999999</v>
      </c>
      <c r="I250" s="3">
        <v>122.5</v>
      </c>
      <c r="J250" s="3">
        <v>1.7010000000000001</v>
      </c>
      <c r="K250" s="9">
        <f t="shared" si="8"/>
        <v>100</v>
      </c>
      <c r="L250" s="9">
        <f t="shared" si="9"/>
        <v>100</v>
      </c>
    </row>
    <row r="251" spans="1:12">
      <c r="A251" s="6" t="s">
        <v>302</v>
      </c>
      <c r="B251" s="6">
        <v>86181.967999999993</v>
      </c>
      <c r="C251" s="6">
        <v>83910.284</v>
      </c>
      <c r="D251" s="6">
        <v>82712.751000000004</v>
      </c>
      <c r="I251" s="3">
        <v>122.999</v>
      </c>
      <c r="J251" s="3">
        <v>1.6739999999999999</v>
      </c>
      <c r="K251" s="9">
        <f t="shared" si="8"/>
        <v>100</v>
      </c>
      <c r="L251" s="9">
        <f t="shared" si="9"/>
        <v>100</v>
      </c>
    </row>
    <row r="252" spans="1:12">
      <c r="A252" s="6" t="s">
        <v>303</v>
      </c>
      <c r="B252" s="6">
        <v>426977.51699999999</v>
      </c>
      <c r="C252" s="6">
        <v>426094.79700000002</v>
      </c>
      <c r="D252" s="6">
        <v>425866.62800000003</v>
      </c>
      <c r="I252" s="3">
        <v>123.499</v>
      </c>
      <c r="J252" s="3">
        <v>1.6659999999999999</v>
      </c>
      <c r="K252" s="9">
        <f t="shared" si="8"/>
        <v>100</v>
      </c>
      <c r="L252" s="9">
        <f t="shared" si="9"/>
        <v>100</v>
      </c>
    </row>
    <row r="253" spans="1:12">
      <c r="A253" s="6" t="s">
        <v>304</v>
      </c>
      <c r="B253" s="6">
        <v>-11.548999999999999</v>
      </c>
      <c r="C253" s="6">
        <v>-6.9420000000000002</v>
      </c>
      <c r="D253" s="6">
        <v>-15.510999999999999</v>
      </c>
      <c r="I253" s="3">
        <v>123.999</v>
      </c>
      <c r="J253" s="3">
        <v>1.637</v>
      </c>
      <c r="K253" s="9">
        <f t="shared" si="8"/>
        <v>100</v>
      </c>
      <c r="L253" s="9">
        <f t="shared" si="9"/>
        <v>100</v>
      </c>
    </row>
    <row r="254" spans="1:12">
      <c r="A254" s="6" t="s">
        <v>305</v>
      </c>
      <c r="B254" s="6">
        <v>86182.255999999994</v>
      </c>
      <c r="C254" s="6">
        <v>83910.168999999994</v>
      </c>
      <c r="D254" s="6">
        <v>82712.991999999998</v>
      </c>
      <c r="I254" s="3">
        <v>124.499</v>
      </c>
      <c r="J254" s="3">
        <v>1.593</v>
      </c>
      <c r="K254" s="9">
        <f t="shared" si="8"/>
        <v>100</v>
      </c>
      <c r="L254" s="9">
        <f t="shared" si="9"/>
        <v>100</v>
      </c>
    </row>
    <row r="255" spans="1:12">
      <c r="A255" s="6" t="s">
        <v>306</v>
      </c>
      <c r="B255" s="6">
        <v>426977.109</v>
      </c>
      <c r="C255" s="6">
        <v>426094.31</v>
      </c>
      <c r="D255" s="6">
        <v>425866.19</v>
      </c>
      <c r="I255" s="3">
        <v>124.998</v>
      </c>
      <c r="J255" s="3">
        <v>1.5860000000000001</v>
      </c>
      <c r="K255" s="9">
        <f t="shared" si="8"/>
        <v>100</v>
      </c>
      <c r="L255" s="9">
        <f t="shared" si="9"/>
        <v>100</v>
      </c>
    </row>
    <row r="256" spans="1:12">
      <c r="A256" s="6" t="s">
        <v>307</v>
      </c>
      <c r="B256" s="6">
        <v>-11.265000000000001</v>
      </c>
      <c r="C256" s="6">
        <v>-6.8630000000000004</v>
      </c>
      <c r="D256" s="6">
        <v>-15.566000000000001</v>
      </c>
      <c r="I256" s="3">
        <v>125.498</v>
      </c>
      <c r="J256" s="3">
        <v>1.571</v>
      </c>
      <c r="K256" s="9">
        <f t="shared" si="8"/>
        <v>100</v>
      </c>
      <c r="L256" s="9">
        <f t="shared" si="9"/>
        <v>100</v>
      </c>
    </row>
    <row r="257" spans="1:12">
      <c r="A257" s="6" t="s">
        <v>308</v>
      </c>
      <c r="B257" s="6">
        <v>86182.544999999998</v>
      </c>
      <c r="C257" s="6">
        <v>83910.054000000004</v>
      </c>
      <c r="D257" s="6">
        <v>82713.232000000004</v>
      </c>
      <c r="I257" s="3">
        <v>125.998</v>
      </c>
      <c r="J257" s="3">
        <v>1.5609999999999999</v>
      </c>
      <c r="K257" s="9">
        <f t="shared" si="8"/>
        <v>100</v>
      </c>
      <c r="L257" s="9">
        <f t="shared" si="9"/>
        <v>100</v>
      </c>
    </row>
    <row r="258" spans="1:12">
      <c r="A258" s="6" t="s">
        <v>309</v>
      </c>
      <c r="B258" s="6">
        <v>426976.7</v>
      </c>
      <c r="C258" s="6">
        <v>426093.82299999997</v>
      </c>
      <c r="D258" s="6">
        <v>425865.75099999999</v>
      </c>
      <c r="I258" s="3">
        <v>126.498</v>
      </c>
      <c r="J258" s="3">
        <v>1.556</v>
      </c>
      <c r="K258" s="9">
        <f t="shared" si="8"/>
        <v>100</v>
      </c>
      <c r="L258" s="9">
        <f t="shared" si="9"/>
        <v>100</v>
      </c>
    </row>
    <row r="259" spans="1:12">
      <c r="I259" s="3">
        <v>126.998</v>
      </c>
      <c r="J259" s="3">
        <v>1.5349999999999999</v>
      </c>
      <c r="K259" s="9">
        <f t="shared" si="8"/>
        <v>100</v>
      </c>
      <c r="L259" s="9">
        <f t="shared" si="9"/>
        <v>100</v>
      </c>
    </row>
    <row r="260" spans="1:12">
      <c r="I260" s="3">
        <v>127.497</v>
      </c>
      <c r="J260" s="3">
        <v>1.5209999999999999</v>
      </c>
      <c r="K260" s="9">
        <f t="shared" si="8"/>
        <v>100</v>
      </c>
      <c r="L260" s="9">
        <f t="shared" si="9"/>
        <v>100</v>
      </c>
    </row>
    <row r="261" spans="1:12">
      <c r="I261" s="3">
        <v>127.997</v>
      </c>
      <c r="J261" s="3">
        <v>1.5269999999999999</v>
      </c>
      <c r="K261" s="9">
        <f t="shared" si="8"/>
        <v>100</v>
      </c>
      <c r="L261" s="9">
        <f t="shared" si="9"/>
        <v>100</v>
      </c>
    </row>
    <row r="262" spans="1:12">
      <c r="I262" s="3">
        <v>128.49700000000001</v>
      </c>
      <c r="J262" s="3">
        <v>1.528</v>
      </c>
      <c r="K262" s="9">
        <f t="shared" ref="K262:K325" si="10">ABS(F262/I262-1)*100</f>
        <v>100</v>
      </c>
      <c r="L262" s="9">
        <f t="shared" ref="L262:L325" si="11">ABS(G262/J262-1)*100</f>
        <v>100</v>
      </c>
    </row>
    <row r="263" spans="1:12">
      <c r="I263" s="3">
        <v>128.99700000000001</v>
      </c>
      <c r="J263" s="3">
        <v>1.524</v>
      </c>
      <c r="K263" s="9">
        <f t="shared" si="10"/>
        <v>100</v>
      </c>
      <c r="L263" s="9">
        <f t="shared" si="11"/>
        <v>100</v>
      </c>
    </row>
    <row r="264" spans="1:12">
      <c r="I264" s="3">
        <v>129.501</v>
      </c>
      <c r="J264" s="3">
        <v>1.524</v>
      </c>
      <c r="K264" s="9">
        <f t="shared" si="10"/>
        <v>100</v>
      </c>
      <c r="L264" s="9">
        <f t="shared" si="11"/>
        <v>100</v>
      </c>
    </row>
    <row r="265" spans="1:12">
      <c r="I265" s="3">
        <v>130</v>
      </c>
      <c r="J265" s="3">
        <v>1.522</v>
      </c>
      <c r="K265" s="9">
        <f t="shared" si="10"/>
        <v>100</v>
      </c>
      <c r="L265" s="9">
        <f t="shared" si="11"/>
        <v>100</v>
      </c>
    </row>
    <row r="266" spans="1:12">
      <c r="I266" s="3">
        <v>130.5</v>
      </c>
      <c r="J266" s="3">
        <v>1.5189999999999999</v>
      </c>
      <c r="K266" s="9">
        <f t="shared" si="10"/>
        <v>100</v>
      </c>
      <c r="L266" s="9">
        <f t="shared" si="11"/>
        <v>100</v>
      </c>
    </row>
    <row r="267" spans="1:12">
      <c r="I267" s="3">
        <v>131</v>
      </c>
      <c r="J267" s="3">
        <v>1.5169999999999999</v>
      </c>
      <c r="K267" s="9">
        <f t="shared" si="10"/>
        <v>100</v>
      </c>
      <c r="L267" s="9">
        <f t="shared" si="11"/>
        <v>100</v>
      </c>
    </row>
    <row r="268" spans="1:12">
      <c r="I268" s="3">
        <v>131.5</v>
      </c>
      <c r="J268" s="3">
        <v>1.5009999999999999</v>
      </c>
      <c r="K268" s="9">
        <f t="shared" si="10"/>
        <v>100</v>
      </c>
      <c r="L268" s="9">
        <f t="shared" si="11"/>
        <v>100</v>
      </c>
    </row>
    <row r="269" spans="1:12">
      <c r="I269" s="3">
        <v>132</v>
      </c>
      <c r="J269" s="3">
        <v>1.4870000000000001</v>
      </c>
      <c r="K269" s="9">
        <f t="shared" si="10"/>
        <v>100</v>
      </c>
      <c r="L269" s="9">
        <f t="shared" si="11"/>
        <v>100</v>
      </c>
    </row>
    <row r="270" spans="1:12">
      <c r="I270" s="3">
        <v>132.499</v>
      </c>
      <c r="J270" s="3">
        <v>1.4750000000000001</v>
      </c>
      <c r="K270" s="9">
        <f t="shared" si="10"/>
        <v>100</v>
      </c>
      <c r="L270" s="9">
        <f t="shared" si="11"/>
        <v>100</v>
      </c>
    </row>
    <row r="271" spans="1:12">
      <c r="I271" s="3">
        <v>132.999</v>
      </c>
      <c r="J271" s="3">
        <v>1.476</v>
      </c>
      <c r="K271" s="9">
        <f t="shared" si="10"/>
        <v>100</v>
      </c>
      <c r="L271" s="9">
        <f t="shared" si="11"/>
        <v>100</v>
      </c>
    </row>
    <row r="272" spans="1:12">
      <c r="I272" s="3">
        <v>133.499</v>
      </c>
      <c r="J272" s="3">
        <v>1.484</v>
      </c>
      <c r="K272" s="9">
        <f t="shared" si="10"/>
        <v>100</v>
      </c>
      <c r="L272" s="9">
        <f t="shared" si="11"/>
        <v>100</v>
      </c>
    </row>
    <row r="273" spans="9:12">
      <c r="I273" s="3">
        <v>133.999</v>
      </c>
      <c r="J273" s="3">
        <v>1.4650000000000001</v>
      </c>
      <c r="K273" s="9">
        <f t="shared" si="10"/>
        <v>100</v>
      </c>
      <c r="L273" s="9">
        <f t="shared" si="11"/>
        <v>100</v>
      </c>
    </row>
    <row r="274" spans="9:12">
      <c r="I274" s="3">
        <v>134.49799999999999</v>
      </c>
      <c r="J274" s="3">
        <v>1.4810000000000001</v>
      </c>
      <c r="K274" s="9">
        <f t="shared" si="10"/>
        <v>100</v>
      </c>
      <c r="L274" s="9">
        <f t="shared" si="11"/>
        <v>100</v>
      </c>
    </row>
    <row r="275" spans="9:12">
      <c r="I275" s="3">
        <v>134.99799999999999</v>
      </c>
      <c r="J275" s="3">
        <v>1.47</v>
      </c>
      <c r="K275" s="9">
        <f t="shared" si="10"/>
        <v>100</v>
      </c>
      <c r="L275" s="9">
        <f t="shared" si="11"/>
        <v>100</v>
      </c>
    </row>
    <row r="276" spans="9:12">
      <c r="I276" s="3">
        <v>135.49799999999999</v>
      </c>
      <c r="J276" s="3">
        <v>1.4510000000000001</v>
      </c>
      <c r="K276" s="9">
        <f t="shared" si="10"/>
        <v>100</v>
      </c>
      <c r="L276" s="9">
        <f t="shared" si="11"/>
        <v>100</v>
      </c>
    </row>
    <row r="277" spans="9:12">
      <c r="I277" s="3">
        <v>135.99799999999999</v>
      </c>
      <c r="J277" s="3">
        <v>1.4330000000000001</v>
      </c>
      <c r="K277" s="9">
        <f t="shared" si="10"/>
        <v>100</v>
      </c>
      <c r="L277" s="9">
        <f t="shared" si="11"/>
        <v>100</v>
      </c>
    </row>
    <row r="278" spans="9:12">
      <c r="I278" s="3">
        <v>136.49700000000001</v>
      </c>
      <c r="J278" s="3">
        <v>1.4670000000000001</v>
      </c>
      <c r="K278" s="9">
        <f t="shared" si="10"/>
        <v>100</v>
      </c>
      <c r="L278" s="9">
        <f t="shared" si="11"/>
        <v>100</v>
      </c>
    </row>
    <row r="279" spans="9:12">
      <c r="I279" s="3">
        <v>136.99700000000001</v>
      </c>
      <c r="J279" s="3">
        <v>1.4810000000000001</v>
      </c>
      <c r="K279" s="9">
        <f t="shared" si="10"/>
        <v>100</v>
      </c>
      <c r="L279" s="9">
        <f t="shared" si="11"/>
        <v>100</v>
      </c>
    </row>
    <row r="280" spans="9:12">
      <c r="I280" s="3">
        <v>137.49700000000001</v>
      </c>
      <c r="J280" s="3">
        <v>1.468</v>
      </c>
      <c r="K280" s="9">
        <f t="shared" si="10"/>
        <v>100</v>
      </c>
      <c r="L280" s="9">
        <f t="shared" si="11"/>
        <v>100</v>
      </c>
    </row>
    <row r="281" spans="9:12">
      <c r="I281" s="3">
        <v>137.99700000000001</v>
      </c>
      <c r="J281" s="3">
        <v>1.4670000000000001</v>
      </c>
      <c r="K281" s="9">
        <f t="shared" si="10"/>
        <v>100</v>
      </c>
      <c r="L281" s="9">
        <f t="shared" si="11"/>
        <v>100</v>
      </c>
    </row>
    <row r="282" spans="9:12">
      <c r="I282" s="3">
        <v>138.501</v>
      </c>
      <c r="J282" s="3">
        <v>1.4770000000000001</v>
      </c>
      <c r="K282" s="9">
        <f t="shared" si="10"/>
        <v>100</v>
      </c>
      <c r="L282" s="9">
        <f t="shared" si="11"/>
        <v>100</v>
      </c>
    </row>
    <row r="283" spans="9:12">
      <c r="I283" s="3">
        <v>139.001</v>
      </c>
      <c r="J283" s="3">
        <v>1.4870000000000001</v>
      </c>
      <c r="K283" s="9">
        <f t="shared" si="10"/>
        <v>100</v>
      </c>
      <c r="L283" s="9">
        <f t="shared" si="11"/>
        <v>100</v>
      </c>
    </row>
    <row r="284" spans="9:12">
      <c r="I284" s="3">
        <v>139.5</v>
      </c>
      <c r="J284" s="3">
        <v>1.5</v>
      </c>
      <c r="K284" s="9">
        <f t="shared" si="10"/>
        <v>100</v>
      </c>
      <c r="L284" s="9">
        <f t="shared" si="11"/>
        <v>100</v>
      </c>
    </row>
    <row r="285" spans="9:12">
      <c r="I285" s="3">
        <v>140</v>
      </c>
      <c r="J285" s="3">
        <v>1.4930000000000001</v>
      </c>
      <c r="K285" s="9">
        <f t="shared" si="10"/>
        <v>100</v>
      </c>
      <c r="L285" s="9">
        <f t="shared" si="11"/>
        <v>100</v>
      </c>
    </row>
    <row r="286" spans="9:12">
      <c r="I286" s="3">
        <v>140.5</v>
      </c>
      <c r="J286" s="3">
        <v>1.5129999999999999</v>
      </c>
      <c r="K286" s="9">
        <f t="shared" si="10"/>
        <v>100</v>
      </c>
      <c r="L286" s="9">
        <f t="shared" si="11"/>
        <v>100</v>
      </c>
    </row>
    <row r="287" spans="9:12">
      <c r="I287" s="3">
        <v>141</v>
      </c>
      <c r="J287" s="3">
        <v>1.5609999999999999</v>
      </c>
      <c r="K287" s="9">
        <f t="shared" si="10"/>
        <v>100</v>
      </c>
      <c r="L287" s="9">
        <f t="shared" si="11"/>
        <v>100</v>
      </c>
    </row>
    <row r="288" spans="9:12">
      <c r="I288" s="3">
        <v>141.499</v>
      </c>
      <c r="J288" s="3">
        <v>1.5880000000000001</v>
      </c>
      <c r="K288" s="9">
        <f t="shared" si="10"/>
        <v>100</v>
      </c>
      <c r="L288" s="9">
        <f t="shared" si="11"/>
        <v>100</v>
      </c>
    </row>
    <row r="289" spans="9:12">
      <c r="I289" s="3">
        <v>141.999</v>
      </c>
      <c r="J289" s="3">
        <v>1.6240000000000001</v>
      </c>
      <c r="K289" s="9">
        <f t="shared" si="10"/>
        <v>100</v>
      </c>
      <c r="L289" s="9">
        <f t="shared" si="11"/>
        <v>100</v>
      </c>
    </row>
    <row r="290" spans="9:12">
      <c r="I290" s="3">
        <v>142.499</v>
      </c>
      <c r="J290" s="3">
        <v>1.6739999999999999</v>
      </c>
      <c r="K290" s="9">
        <f t="shared" si="10"/>
        <v>100</v>
      </c>
      <c r="L290" s="9">
        <f t="shared" si="11"/>
        <v>100</v>
      </c>
    </row>
    <row r="291" spans="9:12">
      <c r="I291" s="3">
        <v>142.999</v>
      </c>
      <c r="J291" s="3">
        <v>1.7150000000000001</v>
      </c>
      <c r="K291" s="9">
        <f t="shared" si="10"/>
        <v>100</v>
      </c>
      <c r="L291" s="9">
        <f t="shared" si="11"/>
        <v>100</v>
      </c>
    </row>
    <row r="292" spans="9:12">
      <c r="I292" s="3">
        <v>143.499</v>
      </c>
      <c r="J292" s="3">
        <v>1.744</v>
      </c>
      <c r="K292" s="9">
        <f t="shared" si="10"/>
        <v>100</v>
      </c>
      <c r="L292" s="9">
        <f t="shared" si="11"/>
        <v>100</v>
      </c>
    </row>
    <row r="293" spans="9:12">
      <c r="I293" s="3">
        <v>143.99799999999999</v>
      </c>
      <c r="J293" s="3">
        <v>1.77</v>
      </c>
      <c r="K293" s="9">
        <f t="shared" si="10"/>
        <v>100</v>
      </c>
      <c r="L293" s="9">
        <f t="shared" si="11"/>
        <v>100</v>
      </c>
    </row>
    <row r="294" spans="9:12">
      <c r="I294" s="3">
        <v>144.49799999999999</v>
      </c>
      <c r="J294" s="3">
        <v>1.7450000000000001</v>
      </c>
      <c r="K294" s="9">
        <f t="shared" si="10"/>
        <v>100</v>
      </c>
      <c r="L294" s="9">
        <f t="shared" si="11"/>
        <v>100</v>
      </c>
    </row>
    <row r="295" spans="9:12">
      <c r="I295" s="3">
        <v>144.99799999999999</v>
      </c>
      <c r="J295" s="3">
        <v>1.7330000000000001</v>
      </c>
      <c r="K295" s="9">
        <f t="shared" si="10"/>
        <v>100</v>
      </c>
      <c r="L295" s="9">
        <f t="shared" si="11"/>
        <v>100</v>
      </c>
    </row>
    <row r="296" spans="9:12">
      <c r="I296" s="3">
        <v>145.49799999999999</v>
      </c>
      <c r="J296" s="3">
        <v>1.758</v>
      </c>
      <c r="K296" s="9">
        <f t="shared" si="10"/>
        <v>100</v>
      </c>
      <c r="L296" s="9">
        <f t="shared" si="11"/>
        <v>100</v>
      </c>
    </row>
    <row r="297" spans="9:12">
      <c r="I297" s="3">
        <v>145.99700000000001</v>
      </c>
      <c r="J297" s="3">
        <v>1.74</v>
      </c>
      <c r="K297" s="9">
        <f t="shared" si="10"/>
        <v>100</v>
      </c>
      <c r="L297" s="9">
        <f t="shared" si="11"/>
        <v>100</v>
      </c>
    </row>
    <row r="298" spans="9:12">
      <c r="I298" s="3">
        <v>146.49700000000001</v>
      </c>
      <c r="J298" s="3">
        <v>1.7150000000000001</v>
      </c>
      <c r="K298" s="9">
        <f t="shared" si="10"/>
        <v>100</v>
      </c>
      <c r="L298" s="9">
        <f t="shared" si="11"/>
        <v>100</v>
      </c>
    </row>
    <row r="299" spans="9:12">
      <c r="I299" s="3">
        <v>146.99700000000001</v>
      </c>
      <c r="J299" s="3">
        <v>1.708</v>
      </c>
      <c r="K299" s="9">
        <f t="shared" si="10"/>
        <v>100</v>
      </c>
      <c r="L299" s="9">
        <f t="shared" si="11"/>
        <v>100</v>
      </c>
    </row>
    <row r="300" spans="9:12">
      <c r="I300" s="3">
        <v>147.49700000000001</v>
      </c>
      <c r="J300" s="3">
        <v>1.6890000000000001</v>
      </c>
      <c r="K300" s="9">
        <f t="shared" si="10"/>
        <v>100</v>
      </c>
      <c r="L300" s="9">
        <f t="shared" si="11"/>
        <v>100</v>
      </c>
    </row>
    <row r="301" spans="9:12">
      <c r="I301" s="3">
        <v>148.001</v>
      </c>
      <c r="J301" s="3">
        <v>1.6679999999999999</v>
      </c>
      <c r="K301" s="9">
        <f t="shared" si="10"/>
        <v>100</v>
      </c>
      <c r="L301" s="9">
        <f t="shared" si="11"/>
        <v>100</v>
      </c>
    </row>
    <row r="302" spans="9:12">
      <c r="I302" s="3">
        <v>148.501</v>
      </c>
      <c r="J302" s="3">
        <v>1.6639999999999999</v>
      </c>
      <c r="K302" s="9">
        <f t="shared" si="10"/>
        <v>100</v>
      </c>
      <c r="L302" s="9">
        <f t="shared" si="11"/>
        <v>100</v>
      </c>
    </row>
    <row r="303" spans="9:12">
      <c r="I303" s="3">
        <v>149</v>
      </c>
      <c r="J303" s="3">
        <v>1.633</v>
      </c>
      <c r="K303" s="9">
        <f t="shared" si="10"/>
        <v>100</v>
      </c>
      <c r="L303" s="9">
        <f t="shared" si="11"/>
        <v>100</v>
      </c>
    </row>
    <row r="304" spans="9:12">
      <c r="I304" s="3">
        <v>149.5</v>
      </c>
      <c r="J304" s="3">
        <v>1.607</v>
      </c>
      <c r="K304" s="9">
        <f t="shared" si="10"/>
        <v>100</v>
      </c>
      <c r="L304" s="9">
        <f t="shared" si="11"/>
        <v>100</v>
      </c>
    </row>
    <row r="305" spans="9:12">
      <c r="I305" s="3">
        <v>150</v>
      </c>
      <c r="J305" s="3">
        <v>1.5580000000000001</v>
      </c>
      <c r="K305" s="9">
        <f t="shared" si="10"/>
        <v>100</v>
      </c>
      <c r="L305" s="9">
        <f t="shared" si="11"/>
        <v>100</v>
      </c>
    </row>
    <row r="306" spans="9:12">
      <c r="I306" s="3">
        <v>150.5</v>
      </c>
      <c r="J306" s="3">
        <v>1.5269999999999999</v>
      </c>
      <c r="K306" s="9">
        <f t="shared" si="10"/>
        <v>100</v>
      </c>
      <c r="L306" s="9">
        <f t="shared" si="11"/>
        <v>100</v>
      </c>
    </row>
    <row r="307" spans="9:12">
      <c r="I307" s="3">
        <v>150.999</v>
      </c>
      <c r="J307" s="3">
        <v>1.53</v>
      </c>
      <c r="K307" s="9">
        <f t="shared" si="10"/>
        <v>100</v>
      </c>
      <c r="L307" s="9">
        <f t="shared" si="11"/>
        <v>100</v>
      </c>
    </row>
    <row r="308" spans="9:12">
      <c r="I308" s="3">
        <v>151.499</v>
      </c>
      <c r="J308" s="3">
        <v>1.597</v>
      </c>
      <c r="K308" s="9">
        <f t="shared" si="10"/>
        <v>100</v>
      </c>
      <c r="L308" s="9">
        <f t="shared" si="11"/>
        <v>100</v>
      </c>
    </row>
    <row r="309" spans="9:12">
      <c r="I309" s="3">
        <v>151.999</v>
      </c>
      <c r="J309" s="3">
        <v>1.6120000000000001</v>
      </c>
      <c r="K309" s="9">
        <f t="shared" si="10"/>
        <v>100</v>
      </c>
      <c r="L309" s="9">
        <f t="shared" si="11"/>
        <v>100</v>
      </c>
    </row>
    <row r="310" spans="9:12">
      <c r="I310" s="3">
        <v>152.499</v>
      </c>
      <c r="J310" s="3">
        <v>1.655</v>
      </c>
      <c r="K310" s="9">
        <f t="shared" si="10"/>
        <v>100</v>
      </c>
      <c r="L310" s="9">
        <f t="shared" si="11"/>
        <v>100</v>
      </c>
    </row>
    <row r="311" spans="9:12">
      <c r="I311" s="3">
        <v>152.999</v>
      </c>
      <c r="J311" s="3">
        <v>1.66</v>
      </c>
      <c r="K311" s="9">
        <f t="shared" si="10"/>
        <v>100</v>
      </c>
      <c r="L311" s="9">
        <f t="shared" si="11"/>
        <v>100</v>
      </c>
    </row>
    <row r="312" spans="9:12">
      <c r="I312" s="3">
        <v>153.49799999999999</v>
      </c>
      <c r="J312" s="3">
        <v>1.6659999999999999</v>
      </c>
      <c r="K312" s="9">
        <f t="shared" si="10"/>
        <v>100</v>
      </c>
      <c r="L312" s="9">
        <f t="shared" si="11"/>
        <v>100</v>
      </c>
    </row>
    <row r="313" spans="9:12">
      <c r="I313" s="3">
        <v>153.99799999999999</v>
      </c>
      <c r="J313" s="3">
        <v>1.6819999999999999</v>
      </c>
      <c r="K313" s="9">
        <f t="shared" si="10"/>
        <v>100</v>
      </c>
      <c r="L313" s="9">
        <f t="shared" si="11"/>
        <v>100</v>
      </c>
    </row>
    <row r="314" spans="9:12">
      <c r="I314" s="3">
        <v>154.49799999999999</v>
      </c>
      <c r="J314" s="3">
        <v>1.6850000000000001</v>
      </c>
      <c r="K314" s="9">
        <f t="shared" si="10"/>
        <v>100</v>
      </c>
      <c r="L314" s="9">
        <f t="shared" si="11"/>
        <v>100</v>
      </c>
    </row>
    <row r="315" spans="9:12">
      <c r="I315" s="3">
        <v>154.99799999999999</v>
      </c>
      <c r="J315" s="3">
        <v>1.6910000000000001</v>
      </c>
      <c r="K315" s="9">
        <f t="shared" si="10"/>
        <v>100</v>
      </c>
      <c r="L315" s="9">
        <f t="shared" si="11"/>
        <v>100</v>
      </c>
    </row>
    <row r="316" spans="9:12">
      <c r="I316" s="3">
        <v>155.49700000000001</v>
      </c>
      <c r="J316" s="3">
        <v>1.724</v>
      </c>
      <c r="K316" s="9">
        <f t="shared" si="10"/>
        <v>100</v>
      </c>
      <c r="L316" s="9">
        <f t="shared" si="11"/>
        <v>100</v>
      </c>
    </row>
    <row r="317" spans="9:12">
      <c r="I317" s="3">
        <v>155.99700000000001</v>
      </c>
      <c r="J317" s="3">
        <v>1.788</v>
      </c>
      <c r="K317" s="9">
        <f t="shared" si="10"/>
        <v>100</v>
      </c>
      <c r="L317" s="9">
        <f t="shared" si="11"/>
        <v>100</v>
      </c>
    </row>
    <row r="318" spans="9:12">
      <c r="I318" s="3">
        <v>156.49700000000001</v>
      </c>
      <c r="J318" s="3">
        <v>1.9039999999999999</v>
      </c>
      <c r="K318" s="9">
        <f t="shared" si="10"/>
        <v>100</v>
      </c>
      <c r="L318" s="9">
        <f t="shared" si="11"/>
        <v>100</v>
      </c>
    </row>
    <row r="319" spans="9:12">
      <c r="I319" s="3">
        <v>157.001</v>
      </c>
      <c r="J319" s="3">
        <v>1.869</v>
      </c>
      <c r="K319" s="9">
        <f t="shared" si="10"/>
        <v>100</v>
      </c>
      <c r="L319" s="9">
        <f t="shared" si="11"/>
        <v>100</v>
      </c>
    </row>
    <row r="320" spans="9:12">
      <c r="I320" s="3">
        <v>157.501</v>
      </c>
      <c r="J320" s="3">
        <v>1.837</v>
      </c>
      <c r="K320" s="9">
        <f t="shared" si="10"/>
        <v>100</v>
      </c>
      <c r="L320" s="9">
        <f t="shared" si="11"/>
        <v>100</v>
      </c>
    </row>
    <row r="321" spans="8:12">
      <c r="I321" s="3">
        <v>158.001</v>
      </c>
      <c r="J321" s="3">
        <v>1.8440000000000001</v>
      </c>
      <c r="K321" s="9">
        <f t="shared" si="10"/>
        <v>100</v>
      </c>
      <c r="L321" s="9">
        <f t="shared" si="11"/>
        <v>100</v>
      </c>
    </row>
    <row r="322" spans="8:12">
      <c r="I322" s="3">
        <v>158.5</v>
      </c>
      <c r="J322" s="3">
        <v>1.833</v>
      </c>
      <c r="K322" s="9">
        <f t="shared" si="10"/>
        <v>100</v>
      </c>
      <c r="L322" s="9">
        <f t="shared" si="11"/>
        <v>100</v>
      </c>
    </row>
    <row r="323" spans="8:12">
      <c r="I323" s="3">
        <v>159</v>
      </c>
      <c r="J323" s="3">
        <v>1.833</v>
      </c>
      <c r="K323" s="9">
        <f t="shared" si="10"/>
        <v>100</v>
      </c>
      <c r="L323" s="9">
        <f t="shared" si="11"/>
        <v>100</v>
      </c>
    </row>
    <row r="324" spans="8:12">
      <c r="I324" s="3">
        <v>159.5</v>
      </c>
      <c r="J324" s="3">
        <v>1.843</v>
      </c>
      <c r="K324" s="9">
        <f t="shared" si="10"/>
        <v>100</v>
      </c>
      <c r="L324" s="9">
        <f t="shared" si="11"/>
        <v>100</v>
      </c>
    </row>
    <row r="325" spans="8:12">
      <c r="H325" s="3" t="s">
        <v>313</v>
      </c>
      <c r="I325" s="3">
        <v>160</v>
      </c>
      <c r="J325" s="3">
        <v>1.8740000000000001</v>
      </c>
      <c r="K325" s="9">
        <f t="shared" si="10"/>
        <v>100</v>
      </c>
      <c r="L325" s="9">
        <f t="shared" si="11"/>
        <v>100</v>
      </c>
    </row>
    <row r="326" spans="8:12">
      <c r="I326" s="3">
        <v>160.499</v>
      </c>
      <c r="J326" s="3">
        <v>1.8839999999999999</v>
      </c>
      <c r="K326" s="9">
        <f t="shared" ref="K326:K389" si="12">ABS(F326/I326-1)*100</f>
        <v>100</v>
      </c>
      <c r="L326" s="9">
        <f t="shared" ref="L326:L389" si="13">ABS(G326/J326-1)*100</f>
        <v>100</v>
      </c>
    </row>
    <row r="327" spans="8:12">
      <c r="I327" s="3">
        <v>160.999</v>
      </c>
      <c r="J327" s="3">
        <v>1.915</v>
      </c>
      <c r="K327" s="9">
        <f t="shared" si="12"/>
        <v>100</v>
      </c>
      <c r="L327" s="9">
        <f t="shared" si="13"/>
        <v>100</v>
      </c>
    </row>
    <row r="328" spans="8:12">
      <c r="I328" s="3">
        <v>161.499</v>
      </c>
      <c r="J328" s="3">
        <v>1.98</v>
      </c>
      <c r="K328" s="9">
        <f t="shared" si="12"/>
        <v>100</v>
      </c>
      <c r="L328" s="9">
        <f t="shared" si="13"/>
        <v>100</v>
      </c>
    </row>
    <row r="329" spans="8:12">
      <c r="I329" s="3">
        <v>161.999</v>
      </c>
      <c r="J329" s="3">
        <v>2.0710000000000002</v>
      </c>
      <c r="K329" s="9">
        <f t="shared" si="12"/>
        <v>100</v>
      </c>
      <c r="L329" s="9">
        <f t="shared" si="13"/>
        <v>100</v>
      </c>
    </row>
    <row r="330" spans="8:12">
      <c r="I330" s="3">
        <v>162.49799999999999</v>
      </c>
      <c r="J330" s="3">
        <v>2.2130000000000001</v>
      </c>
      <c r="K330" s="9">
        <f t="shared" si="12"/>
        <v>100</v>
      </c>
      <c r="L330" s="9">
        <f t="shared" si="13"/>
        <v>100</v>
      </c>
    </row>
    <row r="331" spans="8:12">
      <c r="I331" s="3">
        <v>162.99799999999999</v>
      </c>
      <c r="J331" s="3">
        <v>2.375</v>
      </c>
      <c r="K331" s="9">
        <f t="shared" si="12"/>
        <v>100</v>
      </c>
      <c r="L331" s="9">
        <f t="shared" si="13"/>
        <v>100</v>
      </c>
    </row>
    <row r="332" spans="8:12">
      <c r="I332" s="3">
        <v>163.49799999999999</v>
      </c>
      <c r="J332" s="3">
        <v>2.5720000000000001</v>
      </c>
      <c r="K332" s="9">
        <f t="shared" si="12"/>
        <v>100</v>
      </c>
      <c r="L332" s="9">
        <f t="shared" si="13"/>
        <v>100</v>
      </c>
    </row>
    <row r="333" spans="8:12">
      <c r="H333" s="3" t="s">
        <v>319</v>
      </c>
      <c r="I333" s="3">
        <v>163.99799999999999</v>
      </c>
      <c r="J333" s="3">
        <v>2.738</v>
      </c>
      <c r="K333" s="9">
        <f t="shared" si="12"/>
        <v>100</v>
      </c>
      <c r="L333" s="9">
        <f t="shared" si="13"/>
        <v>100</v>
      </c>
    </row>
    <row r="334" spans="8:12">
      <c r="I334" s="3">
        <v>164.49799999999999</v>
      </c>
      <c r="J334" s="3">
        <v>2.8170000000000002</v>
      </c>
      <c r="K334" s="9">
        <f t="shared" si="12"/>
        <v>100</v>
      </c>
      <c r="L334" s="9">
        <f t="shared" si="13"/>
        <v>100</v>
      </c>
    </row>
    <row r="335" spans="8:12">
      <c r="I335" s="3">
        <v>164.99700000000001</v>
      </c>
      <c r="J335" s="3">
        <v>2.8239999999999998</v>
      </c>
      <c r="K335" s="9">
        <f t="shared" si="12"/>
        <v>100</v>
      </c>
      <c r="L335" s="9">
        <f t="shared" si="13"/>
        <v>100</v>
      </c>
    </row>
    <row r="336" spans="8:12">
      <c r="I336" s="3">
        <v>165.49700000000001</v>
      </c>
      <c r="J336" s="3">
        <v>2.8279999999999998</v>
      </c>
      <c r="K336" s="9">
        <f t="shared" si="12"/>
        <v>100</v>
      </c>
      <c r="L336" s="9">
        <f t="shared" si="13"/>
        <v>100</v>
      </c>
    </row>
    <row r="337" spans="8:12">
      <c r="I337" s="3">
        <v>165.99700000000001</v>
      </c>
      <c r="J337" s="3">
        <v>2.8860000000000001</v>
      </c>
      <c r="K337" s="9">
        <f t="shared" si="12"/>
        <v>100</v>
      </c>
      <c r="L337" s="9">
        <f t="shared" si="13"/>
        <v>100</v>
      </c>
    </row>
    <row r="338" spans="8:12">
      <c r="I338" s="3">
        <v>166.501</v>
      </c>
      <c r="J338" s="3">
        <v>2.8919999999999999</v>
      </c>
      <c r="K338" s="9">
        <f t="shared" si="12"/>
        <v>100</v>
      </c>
      <c r="L338" s="9">
        <f t="shared" si="13"/>
        <v>100</v>
      </c>
    </row>
    <row r="339" spans="8:12">
      <c r="I339" s="3">
        <v>167.001</v>
      </c>
      <c r="J339" s="3">
        <v>2.8330000000000002</v>
      </c>
      <c r="K339" s="9">
        <f t="shared" si="12"/>
        <v>100</v>
      </c>
      <c r="L339" s="9">
        <f t="shared" si="13"/>
        <v>100</v>
      </c>
    </row>
    <row r="340" spans="8:12">
      <c r="H340" s="3" t="s">
        <v>320</v>
      </c>
      <c r="I340" s="3">
        <v>167.5</v>
      </c>
      <c r="J340" s="3">
        <v>2.8380000000000001</v>
      </c>
      <c r="K340" s="9">
        <f t="shared" si="12"/>
        <v>100</v>
      </c>
      <c r="L340" s="9">
        <f t="shared" si="13"/>
        <v>100</v>
      </c>
    </row>
    <row r="341" spans="8:12">
      <c r="I341" s="3">
        <v>168</v>
      </c>
      <c r="J341" s="3">
        <v>2.9590000000000001</v>
      </c>
      <c r="K341" s="9">
        <f t="shared" si="12"/>
        <v>100</v>
      </c>
      <c r="L341" s="9">
        <f t="shared" si="13"/>
        <v>100</v>
      </c>
    </row>
    <row r="342" spans="8:12">
      <c r="I342" s="3">
        <v>168.5</v>
      </c>
      <c r="J342" s="3">
        <v>3.2149999999999999</v>
      </c>
      <c r="K342" s="9">
        <f t="shared" si="12"/>
        <v>100</v>
      </c>
      <c r="L342" s="9">
        <f t="shared" si="13"/>
        <v>100</v>
      </c>
    </row>
    <row r="343" spans="8:12">
      <c r="I343" s="3">
        <v>169</v>
      </c>
      <c r="J343" s="3">
        <v>3.3780000000000001</v>
      </c>
      <c r="K343" s="9">
        <f t="shared" si="12"/>
        <v>100</v>
      </c>
      <c r="L343" s="9">
        <f t="shared" si="13"/>
        <v>100</v>
      </c>
    </row>
    <row r="344" spans="8:12">
      <c r="I344" s="3">
        <v>169.5</v>
      </c>
      <c r="J344" s="3">
        <v>3.5670000000000002</v>
      </c>
      <c r="K344" s="9">
        <f t="shared" si="12"/>
        <v>100</v>
      </c>
      <c r="L344" s="9">
        <f t="shared" si="13"/>
        <v>100</v>
      </c>
    </row>
    <row r="345" spans="8:12">
      <c r="I345" s="3">
        <v>169.999</v>
      </c>
      <c r="J345" s="3">
        <v>3.7930000000000001</v>
      </c>
      <c r="K345" s="9">
        <f t="shared" si="12"/>
        <v>100</v>
      </c>
      <c r="L345" s="9">
        <f t="shared" si="13"/>
        <v>100</v>
      </c>
    </row>
    <row r="346" spans="8:12">
      <c r="I346" s="3">
        <v>170.499</v>
      </c>
      <c r="J346" s="3">
        <v>4.03</v>
      </c>
      <c r="K346" s="9">
        <f t="shared" si="12"/>
        <v>100</v>
      </c>
      <c r="L346" s="9">
        <f t="shared" si="13"/>
        <v>100</v>
      </c>
    </row>
    <row r="347" spans="8:12">
      <c r="I347" s="3">
        <v>170.999</v>
      </c>
      <c r="J347" s="3">
        <v>4.1849999999999996</v>
      </c>
      <c r="K347" s="9">
        <f t="shared" si="12"/>
        <v>100</v>
      </c>
      <c r="L347" s="9">
        <f t="shared" si="13"/>
        <v>100</v>
      </c>
    </row>
    <row r="348" spans="8:12">
      <c r="I348" s="3">
        <v>171.499</v>
      </c>
      <c r="J348" s="3">
        <v>4.3739999999999997</v>
      </c>
      <c r="K348" s="9">
        <f t="shared" si="12"/>
        <v>100</v>
      </c>
      <c r="L348" s="9">
        <f t="shared" si="13"/>
        <v>100</v>
      </c>
    </row>
    <row r="349" spans="8:12">
      <c r="I349" s="3">
        <v>171.99799999999999</v>
      </c>
      <c r="J349" s="3">
        <v>4.5529999999999999</v>
      </c>
      <c r="K349" s="9">
        <f t="shared" si="12"/>
        <v>100</v>
      </c>
      <c r="L349" s="9">
        <f t="shared" si="13"/>
        <v>100</v>
      </c>
    </row>
    <row r="350" spans="8:12">
      <c r="I350" s="3">
        <v>172.49799999999999</v>
      </c>
      <c r="J350" s="3">
        <v>4.6719999999999997</v>
      </c>
      <c r="K350" s="9">
        <f t="shared" si="12"/>
        <v>100</v>
      </c>
      <c r="L350" s="9">
        <f t="shared" si="13"/>
        <v>100</v>
      </c>
    </row>
    <row r="351" spans="8:12">
      <c r="H351" s="3" t="s">
        <v>314</v>
      </c>
      <c r="I351" s="3">
        <v>172.99799999999999</v>
      </c>
      <c r="J351" s="3">
        <v>4.76</v>
      </c>
      <c r="K351" s="9">
        <f t="shared" si="12"/>
        <v>100</v>
      </c>
      <c r="L351" s="9">
        <f t="shared" si="13"/>
        <v>100</v>
      </c>
    </row>
    <row r="352" spans="8:12">
      <c r="H352" s="3" t="s">
        <v>315</v>
      </c>
      <c r="I352" s="3">
        <v>173.00200000000001</v>
      </c>
      <c r="J352" s="3">
        <v>4.76</v>
      </c>
      <c r="K352" s="9">
        <f t="shared" si="12"/>
        <v>100</v>
      </c>
      <c r="L352" s="9">
        <f t="shared" si="13"/>
        <v>100</v>
      </c>
    </row>
    <row r="353" spans="8:12">
      <c r="I353" s="3">
        <v>173.49799999999999</v>
      </c>
      <c r="J353" s="3">
        <v>4.7830000000000004</v>
      </c>
      <c r="K353" s="9">
        <f t="shared" si="12"/>
        <v>100</v>
      </c>
      <c r="L353" s="9">
        <f t="shared" si="13"/>
        <v>100</v>
      </c>
    </row>
    <row r="354" spans="8:12">
      <c r="I354" s="3">
        <v>173.99700000000001</v>
      </c>
      <c r="J354" s="3">
        <v>4.8310000000000004</v>
      </c>
      <c r="K354" s="9">
        <f t="shared" si="12"/>
        <v>100</v>
      </c>
      <c r="L354" s="9">
        <f t="shared" si="13"/>
        <v>100</v>
      </c>
    </row>
    <row r="355" spans="8:12">
      <c r="I355" s="3">
        <v>174.49700000000001</v>
      </c>
      <c r="J355" s="3">
        <v>4.8319999999999999</v>
      </c>
      <c r="K355" s="9">
        <f t="shared" si="12"/>
        <v>100</v>
      </c>
      <c r="L355" s="9">
        <f t="shared" si="13"/>
        <v>100</v>
      </c>
    </row>
    <row r="356" spans="8:12">
      <c r="I356" s="3">
        <v>174.99700000000001</v>
      </c>
      <c r="J356" s="3">
        <v>4.8470000000000004</v>
      </c>
      <c r="K356" s="9">
        <f t="shared" si="12"/>
        <v>100</v>
      </c>
      <c r="L356" s="9">
        <f t="shared" si="13"/>
        <v>100</v>
      </c>
    </row>
    <row r="357" spans="8:12">
      <c r="H357" s="3" t="s">
        <v>316</v>
      </c>
      <c r="I357" s="3">
        <v>175.501</v>
      </c>
      <c r="J357" s="3">
        <v>4.75</v>
      </c>
      <c r="K357" s="9">
        <f t="shared" si="12"/>
        <v>100</v>
      </c>
      <c r="L357" s="9">
        <f t="shared" si="13"/>
        <v>100</v>
      </c>
    </row>
    <row r="358" spans="8:12">
      <c r="I358" s="3">
        <v>176.001</v>
      </c>
      <c r="J358" s="3">
        <v>4.6109999999999998</v>
      </c>
      <c r="K358" s="9">
        <f t="shared" si="12"/>
        <v>100</v>
      </c>
      <c r="L358" s="9">
        <f t="shared" si="13"/>
        <v>100</v>
      </c>
    </row>
    <row r="359" spans="8:12">
      <c r="I359" s="3">
        <v>176.501</v>
      </c>
      <c r="J359" s="3">
        <v>4.4630000000000001</v>
      </c>
      <c r="K359" s="9">
        <f t="shared" si="12"/>
        <v>100</v>
      </c>
      <c r="L359" s="9">
        <f t="shared" si="13"/>
        <v>100</v>
      </c>
    </row>
    <row r="360" spans="8:12">
      <c r="I360" s="3">
        <v>177</v>
      </c>
      <c r="J360" s="3">
        <v>4.3230000000000004</v>
      </c>
      <c r="K360" s="9">
        <f t="shared" si="12"/>
        <v>100</v>
      </c>
      <c r="L360" s="9">
        <f t="shared" si="13"/>
        <v>100</v>
      </c>
    </row>
    <row r="361" spans="8:12">
      <c r="I361" s="3">
        <v>177.5</v>
      </c>
      <c r="J361" s="3">
        <v>4.1829999999999998</v>
      </c>
      <c r="K361" s="9">
        <f t="shared" si="12"/>
        <v>100</v>
      </c>
      <c r="L361" s="9">
        <f t="shared" si="13"/>
        <v>100</v>
      </c>
    </row>
    <row r="362" spans="8:12">
      <c r="I362" s="3">
        <v>178</v>
      </c>
      <c r="J362" s="3">
        <v>3.9969999999999999</v>
      </c>
      <c r="K362" s="9">
        <f t="shared" si="12"/>
        <v>100</v>
      </c>
      <c r="L362" s="9">
        <f t="shared" si="13"/>
        <v>100</v>
      </c>
    </row>
    <row r="363" spans="8:12">
      <c r="I363" s="3">
        <v>178.5</v>
      </c>
      <c r="J363" s="3">
        <v>3.8250000000000002</v>
      </c>
      <c r="K363" s="9">
        <f t="shared" si="12"/>
        <v>100</v>
      </c>
      <c r="L363" s="9">
        <f t="shared" si="13"/>
        <v>100</v>
      </c>
    </row>
    <row r="364" spans="8:12">
      <c r="I364" s="3">
        <v>178.999</v>
      </c>
      <c r="J364" s="3">
        <v>3.6360000000000001</v>
      </c>
      <c r="K364" s="9">
        <f t="shared" si="12"/>
        <v>100</v>
      </c>
      <c r="L364" s="9">
        <f t="shared" si="13"/>
        <v>100</v>
      </c>
    </row>
    <row r="365" spans="8:12">
      <c r="I365" s="3">
        <v>179.499</v>
      </c>
      <c r="J365" s="3">
        <v>3.4279999999999999</v>
      </c>
      <c r="K365" s="9">
        <f t="shared" si="12"/>
        <v>100</v>
      </c>
      <c r="L365" s="9">
        <f t="shared" si="13"/>
        <v>100</v>
      </c>
    </row>
    <row r="366" spans="8:12">
      <c r="I366" s="3">
        <v>179.999</v>
      </c>
      <c r="J366" s="3">
        <v>3.1880000000000002</v>
      </c>
      <c r="K366" s="9">
        <f t="shared" si="12"/>
        <v>100</v>
      </c>
      <c r="L366" s="9">
        <f t="shared" si="13"/>
        <v>100</v>
      </c>
    </row>
    <row r="367" spans="8:12">
      <c r="I367" s="3">
        <v>180.499</v>
      </c>
      <c r="J367" s="3">
        <v>2.903</v>
      </c>
      <c r="K367" s="9">
        <f t="shared" si="12"/>
        <v>100</v>
      </c>
      <c r="L367" s="9">
        <f t="shared" si="13"/>
        <v>100</v>
      </c>
    </row>
    <row r="368" spans="8:12">
      <c r="I368" s="3">
        <v>180.999</v>
      </c>
      <c r="J368" s="3">
        <v>2.67</v>
      </c>
      <c r="K368" s="9">
        <f t="shared" si="12"/>
        <v>100</v>
      </c>
      <c r="L368" s="9">
        <f t="shared" si="13"/>
        <v>100</v>
      </c>
    </row>
    <row r="369" spans="8:12">
      <c r="I369" s="3">
        <v>181.49799999999999</v>
      </c>
      <c r="J369" s="3">
        <v>2.4009999999999998</v>
      </c>
      <c r="K369" s="9">
        <f t="shared" si="12"/>
        <v>100</v>
      </c>
      <c r="L369" s="9">
        <f t="shared" si="13"/>
        <v>100</v>
      </c>
    </row>
    <row r="370" spans="8:12">
      <c r="I370" s="3">
        <v>181.99799999999999</v>
      </c>
      <c r="J370" s="3">
        <v>2.0920000000000001</v>
      </c>
      <c r="K370" s="9">
        <f t="shared" si="12"/>
        <v>100</v>
      </c>
      <c r="L370" s="9">
        <f t="shared" si="13"/>
        <v>100</v>
      </c>
    </row>
    <row r="371" spans="8:12">
      <c r="I371" s="3">
        <v>182.49799999999999</v>
      </c>
      <c r="J371" s="3">
        <v>1.893</v>
      </c>
      <c r="K371" s="9">
        <f t="shared" si="12"/>
        <v>100</v>
      </c>
      <c r="L371" s="9">
        <f t="shared" si="13"/>
        <v>100</v>
      </c>
    </row>
    <row r="372" spans="8:12">
      <c r="I372" s="3">
        <v>182.99799999999999</v>
      </c>
      <c r="J372" s="3">
        <v>1.7050000000000001</v>
      </c>
      <c r="K372" s="9">
        <f t="shared" si="12"/>
        <v>100</v>
      </c>
      <c r="L372" s="9">
        <f t="shared" si="13"/>
        <v>100</v>
      </c>
    </row>
    <row r="373" spans="8:12">
      <c r="I373" s="3">
        <v>183.49700000000001</v>
      </c>
      <c r="J373" s="3">
        <v>1.5880000000000001</v>
      </c>
      <c r="K373" s="9">
        <f t="shared" si="12"/>
        <v>100</v>
      </c>
      <c r="L373" s="9">
        <f t="shared" si="13"/>
        <v>100</v>
      </c>
    </row>
    <row r="374" spans="8:12">
      <c r="I374" s="3">
        <v>183.99700000000001</v>
      </c>
      <c r="J374" s="3">
        <v>1.5269999999999999</v>
      </c>
      <c r="K374" s="9">
        <f t="shared" si="12"/>
        <v>100</v>
      </c>
      <c r="L374" s="9">
        <f t="shared" si="13"/>
        <v>100</v>
      </c>
    </row>
    <row r="375" spans="8:12">
      <c r="I375" s="3">
        <v>184.49700000000001</v>
      </c>
      <c r="J375" s="3">
        <v>1.34</v>
      </c>
      <c r="K375" s="9">
        <f t="shared" si="12"/>
        <v>100</v>
      </c>
      <c r="L375" s="9">
        <f t="shared" si="13"/>
        <v>100</v>
      </c>
    </row>
    <row r="376" spans="8:12">
      <c r="I376" s="3">
        <v>185.001</v>
      </c>
      <c r="J376" s="3">
        <v>1.167</v>
      </c>
      <c r="K376" s="9">
        <f t="shared" si="12"/>
        <v>100</v>
      </c>
      <c r="L376" s="9">
        <f t="shared" si="13"/>
        <v>100</v>
      </c>
    </row>
    <row r="377" spans="8:12">
      <c r="I377" s="3">
        <v>185.501</v>
      </c>
      <c r="J377" s="3">
        <v>1.1080000000000001</v>
      </c>
      <c r="K377" s="9">
        <f t="shared" si="12"/>
        <v>100</v>
      </c>
      <c r="L377" s="9">
        <f t="shared" si="13"/>
        <v>100</v>
      </c>
    </row>
    <row r="378" spans="8:12">
      <c r="H378" s="3" t="s">
        <v>317</v>
      </c>
      <c r="I378" s="3">
        <v>186.001</v>
      </c>
      <c r="J378" s="3">
        <v>1.0920000000000001</v>
      </c>
      <c r="K378" s="9">
        <f t="shared" si="12"/>
        <v>100</v>
      </c>
      <c r="L378" s="9">
        <f t="shared" si="13"/>
        <v>100</v>
      </c>
    </row>
    <row r="379" spans="8:12">
      <c r="I379" s="3">
        <v>186.5</v>
      </c>
      <c r="J379" s="3">
        <v>1.0169999999999999</v>
      </c>
      <c r="K379" s="9">
        <f t="shared" si="12"/>
        <v>100</v>
      </c>
      <c r="L379" s="9">
        <f t="shared" si="13"/>
        <v>100</v>
      </c>
    </row>
    <row r="380" spans="8:12">
      <c r="I380" s="3">
        <v>187</v>
      </c>
      <c r="J380" s="3">
        <v>1.036</v>
      </c>
      <c r="K380" s="9">
        <f t="shared" si="12"/>
        <v>100</v>
      </c>
      <c r="L380" s="9">
        <f t="shared" si="13"/>
        <v>100</v>
      </c>
    </row>
    <row r="381" spans="8:12">
      <c r="I381" s="3">
        <v>187.5</v>
      </c>
      <c r="J381" s="3">
        <v>1.087</v>
      </c>
      <c r="K381" s="9">
        <f t="shared" si="12"/>
        <v>100</v>
      </c>
      <c r="L381" s="9">
        <f t="shared" si="13"/>
        <v>100</v>
      </c>
    </row>
    <row r="382" spans="8:12">
      <c r="I382" s="3">
        <v>188</v>
      </c>
      <c r="J382" s="3">
        <v>1.1379999999999999</v>
      </c>
      <c r="K382" s="9">
        <f t="shared" si="12"/>
        <v>100</v>
      </c>
      <c r="L382" s="9">
        <f t="shared" si="13"/>
        <v>100</v>
      </c>
    </row>
    <row r="383" spans="8:12">
      <c r="I383" s="3">
        <v>188.499</v>
      </c>
      <c r="J383" s="3">
        <v>1.1830000000000001</v>
      </c>
      <c r="K383" s="9">
        <f t="shared" si="12"/>
        <v>100</v>
      </c>
      <c r="L383" s="9">
        <f t="shared" si="13"/>
        <v>100</v>
      </c>
    </row>
    <row r="384" spans="8:12">
      <c r="I384" s="3">
        <v>188.999</v>
      </c>
      <c r="J384" s="3">
        <v>1.196</v>
      </c>
      <c r="K384" s="9">
        <f t="shared" si="12"/>
        <v>100</v>
      </c>
      <c r="L384" s="9">
        <f t="shared" si="13"/>
        <v>100</v>
      </c>
    </row>
    <row r="385" spans="9:12">
      <c r="I385" s="3">
        <v>189.499</v>
      </c>
      <c r="J385" s="3">
        <v>1.177</v>
      </c>
      <c r="K385" s="9">
        <f t="shared" si="12"/>
        <v>100</v>
      </c>
      <c r="L385" s="9">
        <f t="shared" si="13"/>
        <v>100</v>
      </c>
    </row>
    <row r="386" spans="9:12">
      <c r="I386" s="3">
        <v>189.999</v>
      </c>
      <c r="J386" s="3">
        <v>1.19</v>
      </c>
      <c r="K386" s="9">
        <f t="shared" si="12"/>
        <v>100</v>
      </c>
      <c r="L386" s="9">
        <f t="shared" si="13"/>
        <v>100</v>
      </c>
    </row>
    <row r="387" spans="9:12">
      <c r="I387" s="3">
        <v>190.49799999999999</v>
      </c>
      <c r="J387" s="3">
        <v>1.1970000000000001</v>
      </c>
      <c r="K387" s="9">
        <f t="shared" si="12"/>
        <v>100</v>
      </c>
      <c r="L387" s="9">
        <f t="shared" si="13"/>
        <v>100</v>
      </c>
    </row>
    <row r="388" spans="9:12">
      <c r="I388" s="3">
        <v>190.99799999999999</v>
      </c>
      <c r="J388" s="3">
        <v>1.1919999999999999</v>
      </c>
      <c r="K388" s="9">
        <f t="shared" si="12"/>
        <v>100</v>
      </c>
      <c r="L388" s="9">
        <f t="shared" si="13"/>
        <v>100</v>
      </c>
    </row>
    <row r="389" spans="9:12">
      <c r="I389" s="3">
        <v>191.49799999999999</v>
      </c>
      <c r="J389" s="3">
        <v>1.1819999999999999</v>
      </c>
      <c r="K389" s="9">
        <f t="shared" si="12"/>
        <v>100</v>
      </c>
      <c r="L389" s="9">
        <f t="shared" si="13"/>
        <v>100</v>
      </c>
    </row>
    <row r="390" spans="9:12">
      <c r="I390" s="3">
        <v>191.99799999999999</v>
      </c>
      <c r="J390" s="3">
        <v>1.1950000000000001</v>
      </c>
      <c r="K390" s="9">
        <f t="shared" ref="K390:K453" si="14">ABS(F390/I390-1)*100</f>
        <v>100</v>
      </c>
      <c r="L390" s="9">
        <f t="shared" ref="L390:L453" si="15">ABS(G390/J390-1)*100</f>
        <v>100</v>
      </c>
    </row>
    <row r="391" spans="9:12">
      <c r="I391" s="3">
        <v>192.49799999999999</v>
      </c>
      <c r="J391" s="3">
        <v>1.1870000000000001</v>
      </c>
      <c r="K391" s="9">
        <f t="shared" si="14"/>
        <v>100</v>
      </c>
      <c r="L391" s="9">
        <f t="shared" si="15"/>
        <v>100</v>
      </c>
    </row>
    <row r="392" spans="9:12">
      <c r="I392" s="3">
        <v>192.99700000000001</v>
      </c>
      <c r="J392" s="3">
        <v>1.1739999999999999</v>
      </c>
      <c r="K392" s="9">
        <f t="shared" si="14"/>
        <v>100</v>
      </c>
      <c r="L392" s="9">
        <f t="shared" si="15"/>
        <v>100</v>
      </c>
    </row>
    <row r="393" spans="9:12">
      <c r="I393" s="3">
        <v>193.49700000000001</v>
      </c>
      <c r="J393" s="3">
        <v>1.141</v>
      </c>
      <c r="K393" s="9">
        <f t="shared" si="14"/>
        <v>100</v>
      </c>
      <c r="L393" s="9">
        <f t="shared" si="15"/>
        <v>100</v>
      </c>
    </row>
    <row r="394" spans="9:12">
      <c r="I394" s="3">
        <v>194.001</v>
      </c>
      <c r="J394" s="3">
        <v>1.133</v>
      </c>
      <c r="K394" s="9">
        <f t="shared" si="14"/>
        <v>100</v>
      </c>
      <c r="L394" s="9">
        <f t="shared" si="15"/>
        <v>100</v>
      </c>
    </row>
    <row r="395" spans="9:12">
      <c r="I395" s="3">
        <v>194.501</v>
      </c>
      <c r="J395" s="3">
        <v>1.1240000000000001</v>
      </c>
      <c r="K395" s="9">
        <f t="shared" si="14"/>
        <v>100</v>
      </c>
      <c r="L395" s="9">
        <f t="shared" si="15"/>
        <v>100</v>
      </c>
    </row>
    <row r="396" spans="9:12">
      <c r="I396" s="3">
        <v>195.001</v>
      </c>
      <c r="J396" s="3">
        <v>1.087</v>
      </c>
      <c r="K396" s="9">
        <f t="shared" si="14"/>
        <v>100</v>
      </c>
      <c r="L396" s="9">
        <f t="shared" si="15"/>
        <v>100</v>
      </c>
    </row>
    <row r="397" spans="9:12">
      <c r="I397" s="3">
        <v>195.5</v>
      </c>
      <c r="J397" s="3">
        <v>1.0409999999999999</v>
      </c>
      <c r="K397" s="9">
        <f t="shared" si="14"/>
        <v>100</v>
      </c>
      <c r="L397" s="9">
        <f t="shared" si="15"/>
        <v>100</v>
      </c>
    </row>
    <row r="398" spans="9:12">
      <c r="I398" s="3">
        <v>196</v>
      </c>
      <c r="J398" s="3">
        <v>0.99199999999999999</v>
      </c>
      <c r="K398" s="9">
        <f t="shared" si="14"/>
        <v>100</v>
      </c>
      <c r="L398" s="9">
        <f t="shared" si="15"/>
        <v>100</v>
      </c>
    </row>
    <row r="399" spans="9:12">
      <c r="I399" s="3">
        <v>196.5</v>
      </c>
      <c r="J399" s="3">
        <v>0.96199999999999997</v>
      </c>
      <c r="K399" s="9">
        <f t="shared" si="14"/>
        <v>100</v>
      </c>
      <c r="L399" s="9">
        <f t="shared" si="15"/>
        <v>100</v>
      </c>
    </row>
    <row r="400" spans="9:12">
      <c r="I400" s="3">
        <v>197</v>
      </c>
      <c r="J400" s="3">
        <v>0.89300000000000002</v>
      </c>
      <c r="K400" s="9">
        <f t="shared" si="14"/>
        <v>100</v>
      </c>
      <c r="L400" s="9">
        <f t="shared" si="15"/>
        <v>100</v>
      </c>
    </row>
    <row r="401" spans="8:12">
      <c r="I401" s="3">
        <v>197.5</v>
      </c>
      <c r="J401" s="3">
        <v>0.83799999999999997</v>
      </c>
      <c r="K401" s="9">
        <f t="shared" si="14"/>
        <v>100</v>
      </c>
      <c r="L401" s="9">
        <f t="shared" si="15"/>
        <v>100</v>
      </c>
    </row>
    <row r="402" spans="8:12">
      <c r="I402" s="3">
        <v>197.999</v>
      </c>
      <c r="J402" s="3">
        <v>0.79600000000000004</v>
      </c>
      <c r="K402" s="9">
        <f t="shared" si="14"/>
        <v>100</v>
      </c>
      <c r="L402" s="9">
        <f t="shared" si="15"/>
        <v>100</v>
      </c>
    </row>
    <row r="403" spans="8:12">
      <c r="I403" s="3">
        <v>198.499</v>
      </c>
      <c r="J403" s="3">
        <v>0.66100000000000003</v>
      </c>
      <c r="K403" s="9">
        <f t="shared" si="14"/>
        <v>100</v>
      </c>
      <c r="L403" s="9">
        <f t="shared" si="15"/>
        <v>100</v>
      </c>
    </row>
    <row r="404" spans="8:12">
      <c r="I404" s="3">
        <v>198.999</v>
      </c>
      <c r="J404" s="3">
        <v>0.49</v>
      </c>
      <c r="K404" s="9">
        <f t="shared" si="14"/>
        <v>100</v>
      </c>
      <c r="L404" s="9">
        <f t="shared" si="15"/>
        <v>100</v>
      </c>
    </row>
    <row r="405" spans="8:12">
      <c r="I405" s="3">
        <v>199.499</v>
      </c>
      <c r="J405" s="3">
        <v>0.30499999999999999</v>
      </c>
      <c r="K405" s="9">
        <f t="shared" si="14"/>
        <v>100</v>
      </c>
      <c r="L405" s="9">
        <f t="shared" si="15"/>
        <v>100</v>
      </c>
    </row>
    <row r="406" spans="8:12">
      <c r="H406" s="3" t="s">
        <v>321</v>
      </c>
      <c r="I406" s="3">
        <v>199.99799999999999</v>
      </c>
      <c r="J406" s="3">
        <v>7.2999999999999995E-2</v>
      </c>
      <c r="K406" s="9">
        <f t="shared" si="14"/>
        <v>100</v>
      </c>
      <c r="L406" s="9">
        <f t="shared" si="15"/>
        <v>100</v>
      </c>
    </row>
    <row r="407" spans="8:12">
      <c r="I407" s="3">
        <v>200.49799999999999</v>
      </c>
      <c r="J407" s="3">
        <v>-0.187</v>
      </c>
      <c r="K407" s="9">
        <f t="shared" si="14"/>
        <v>100</v>
      </c>
      <c r="L407" s="9">
        <f t="shared" si="15"/>
        <v>100</v>
      </c>
    </row>
    <row r="408" spans="8:12">
      <c r="I408" s="3">
        <v>200.99799999999999</v>
      </c>
      <c r="J408" s="3">
        <v>-0.51500000000000001</v>
      </c>
      <c r="K408" s="9">
        <f t="shared" si="14"/>
        <v>100</v>
      </c>
      <c r="L408" s="9">
        <f t="shared" si="15"/>
        <v>100</v>
      </c>
    </row>
    <row r="409" spans="8:12">
      <c r="I409" s="3">
        <v>201.49799999999999</v>
      </c>
      <c r="J409" s="3">
        <v>-0.83799999999999997</v>
      </c>
      <c r="K409" s="9">
        <f t="shared" si="14"/>
        <v>100</v>
      </c>
      <c r="L409" s="9">
        <f t="shared" si="15"/>
        <v>100</v>
      </c>
    </row>
    <row r="410" spans="8:12">
      <c r="I410" s="3">
        <v>201.99700000000001</v>
      </c>
      <c r="J410" s="3">
        <v>-1.204</v>
      </c>
      <c r="K410" s="9">
        <f t="shared" si="14"/>
        <v>100</v>
      </c>
      <c r="L410" s="9">
        <f t="shared" si="15"/>
        <v>100</v>
      </c>
    </row>
    <row r="411" spans="8:12">
      <c r="H411" s="3" t="s">
        <v>322</v>
      </c>
      <c r="I411" s="3">
        <v>202.49700000000001</v>
      </c>
      <c r="J411" s="3">
        <v>-1.5549999999999999</v>
      </c>
      <c r="K411" s="9">
        <f t="shared" si="14"/>
        <v>100</v>
      </c>
      <c r="L411" s="9">
        <f t="shared" si="15"/>
        <v>100</v>
      </c>
    </row>
    <row r="412" spans="8:12">
      <c r="H412" s="3" t="s">
        <v>323</v>
      </c>
      <c r="I412" s="3">
        <v>203.501</v>
      </c>
      <c r="J412" s="3">
        <v>-1.3089999999999999</v>
      </c>
      <c r="K412" s="9">
        <f t="shared" si="14"/>
        <v>100</v>
      </c>
      <c r="L412" s="9">
        <f t="shared" si="15"/>
        <v>100</v>
      </c>
    </row>
    <row r="413" spans="8:12">
      <c r="I413" s="3">
        <v>204.001</v>
      </c>
      <c r="J413" s="3">
        <v>-1.254</v>
      </c>
      <c r="K413" s="9">
        <f t="shared" si="14"/>
        <v>100</v>
      </c>
      <c r="L413" s="9">
        <f t="shared" si="15"/>
        <v>100</v>
      </c>
    </row>
    <row r="414" spans="8:12">
      <c r="I414" s="3">
        <v>204.501</v>
      </c>
      <c r="J414" s="3">
        <v>-0.91200000000000003</v>
      </c>
      <c r="K414" s="9">
        <f t="shared" si="14"/>
        <v>100</v>
      </c>
      <c r="L414" s="9">
        <f t="shared" si="15"/>
        <v>100</v>
      </c>
    </row>
    <row r="415" spans="8:12">
      <c r="I415" s="3">
        <v>205</v>
      </c>
      <c r="J415" s="3">
        <v>-0.51300000000000001</v>
      </c>
      <c r="K415" s="9">
        <f t="shared" si="14"/>
        <v>100</v>
      </c>
      <c r="L415" s="9">
        <f t="shared" si="15"/>
        <v>100</v>
      </c>
    </row>
    <row r="416" spans="8:12">
      <c r="I416" s="3">
        <v>205.5</v>
      </c>
      <c r="J416" s="3">
        <v>-0.16</v>
      </c>
      <c r="K416" s="9">
        <f t="shared" si="14"/>
        <v>100</v>
      </c>
      <c r="L416" s="9">
        <f t="shared" si="15"/>
        <v>100</v>
      </c>
    </row>
    <row r="417" spans="8:12">
      <c r="H417" s="3" t="s">
        <v>324</v>
      </c>
      <c r="I417" s="3">
        <v>206</v>
      </c>
      <c r="J417" s="3">
        <v>7.0000000000000001E-3</v>
      </c>
      <c r="K417" s="9">
        <f t="shared" si="14"/>
        <v>100</v>
      </c>
      <c r="L417" s="9">
        <f t="shared" si="15"/>
        <v>100</v>
      </c>
    </row>
    <row r="418" spans="8:12">
      <c r="I418" s="3">
        <v>206.5</v>
      </c>
      <c r="J418" s="3">
        <v>-3.2000000000000001E-2</v>
      </c>
      <c r="K418" s="9">
        <f t="shared" si="14"/>
        <v>100</v>
      </c>
      <c r="L418" s="9">
        <f t="shared" si="15"/>
        <v>100</v>
      </c>
    </row>
    <row r="419" spans="8:12">
      <c r="I419" s="3">
        <v>207</v>
      </c>
      <c r="J419" s="3">
        <v>-2E-3</v>
      </c>
      <c r="K419" s="9">
        <f t="shared" si="14"/>
        <v>100</v>
      </c>
      <c r="L419" s="9">
        <f t="shared" si="15"/>
        <v>100</v>
      </c>
    </row>
    <row r="420" spans="8:12">
      <c r="I420" s="3">
        <v>207.499</v>
      </c>
      <c r="J420" s="3">
        <v>0.11</v>
      </c>
      <c r="K420" s="9">
        <f t="shared" si="14"/>
        <v>100</v>
      </c>
      <c r="L420" s="9">
        <f t="shared" si="15"/>
        <v>100</v>
      </c>
    </row>
    <row r="421" spans="8:12">
      <c r="I421" s="3">
        <v>207.999</v>
      </c>
      <c r="J421" s="3">
        <v>0.189</v>
      </c>
      <c r="K421" s="9">
        <f t="shared" si="14"/>
        <v>100</v>
      </c>
      <c r="L421" s="9">
        <f t="shared" si="15"/>
        <v>100</v>
      </c>
    </row>
    <row r="422" spans="8:12">
      <c r="I422" s="3">
        <v>208.499</v>
      </c>
      <c r="J422" s="3">
        <v>0.16700000000000001</v>
      </c>
      <c r="K422" s="9">
        <f t="shared" si="14"/>
        <v>100</v>
      </c>
      <c r="L422" s="9">
        <f t="shared" si="15"/>
        <v>100</v>
      </c>
    </row>
    <row r="423" spans="8:12">
      <c r="I423" s="3">
        <v>208.999</v>
      </c>
      <c r="J423" s="3">
        <v>0.158</v>
      </c>
      <c r="K423" s="9">
        <f t="shared" si="14"/>
        <v>100</v>
      </c>
      <c r="L423" s="9">
        <f t="shared" si="15"/>
        <v>100</v>
      </c>
    </row>
    <row r="424" spans="8:12">
      <c r="I424" s="3">
        <v>209.49799999999999</v>
      </c>
      <c r="J424" s="3">
        <v>0.19700000000000001</v>
      </c>
      <c r="K424" s="9">
        <f t="shared" si="14"/>
        <v>100</v>
      </c>
      <c r="L424" s="9">
        <f t="shared" si="15"/>
        <v>100</v>
      </c>
    </row>
    <row r="425" spans="8:12">
      <c r="I425" s="3">
        <v>209.99799999999999</v>
      </c>
      <c r="J425" s="3">
        <v>0.22600000000000001</v>
      </c>
      <c r="K425" s="9">
        <f t="shared" si="14"/>
        <v>100</v>
      </c>
      <c r="L425" s="9">
        <f t="shared" si="15"/>
        <v>100</v>
      </c>
    </row>
    <row r="426" spans="8:12">
      <c r="I426" s="3">
        <v>210.49799999999999</v>
      </c>
      <c r="J426" s="3">
        <v>0.16500000000000001</v>
      </c>
      <c r="K426" s="9">
        <f t="shared" si="14"/>
        <v>100</v>
      </c>
      <c r="L426" s="9">
        <f t="shared" si="15"/>
        <v>100</v>
      </c>
    </row>
    <row r="427" spans="8:12">
      <c r="I427" s="3">
        <v>210.99799999999999</v>
      </c>
      <c r="J427" s="3">
        <v>0.161</v>
      </c>
      <c r="K427" s="9">
        <f t="shared" si="14"/>
        <v>100</v>
      </c>
      <c r="L427" s="9">
        <f t="shared" si="15"/>
        <v>100</v>
      </c>
    </row>
    <row r="428" spans="8:12">
      <c r="I428" s="3">
        <v>211.49700000000001</v>
      </c>
      <c r="J428" s="3">
        <v>0.19500000000000001</v>
      </c>
      <c r="K428" s="9">
        <f t="shared" si="14"/>
        <v>100</v>
      </c>
      <c r="L428" s="9">
        <f t="shared" si="15"/>
        <v>100</v>
      </c>
    </row>
    <row r="429" spans="8:12">
      <c r="I429" s="3">
        <v>211.99700000000001</v>
      </c>
      <c r="J429" s="3">
        <v>0.16</v>
      </c>
      <c r="K429" s="9">
        <f t="shared" si="14"/>
        <v>100</v>
      </c>
      <c r="L429" s="9">
        <f t="shared" si="15"/>
        <v>100</v>
      </c>
    </row>
    <row r="430" spans="8:12">
      <c r="I430" s="3">
        <v>212.501</v>
      </c>
      <c r="J430" s="3">
        <v>0.188</v>
      </c>
      <c r="K430" s="9">
        <f t="shared" si="14"/>
        <v>100</v>
      </c>
      <c r="L430" s="9">
        <f t="shared" si="15"/>
        <v>100</v>
      </c>
    </row>
    <row r="431" spans="8:12">
      <c r="I431" s="3">
        <v>213.001</v>
      </c>
      <c r="J431" s="3">
        <v>0.156</v>
      </c>
      <c r="K431" s="9">
        <f t="shared" si="14"/>
        <v>100</v>
      </c>
      <c r="L431" s="9">
        <f t="shared" si="15"/>
        <v>100</v>
      </c>
    </row>
    <row r="432" spans="8:12">
      <c r="I432" s="3">
        <v>213.501</v>
      </c>
      <c r="J432" s="3">
        <v>0.105</v>
      </c>
      <c r="K432" s="9">
        <f t="shared" si="14"/>
        <v>100</v>
      </c>
      <c r="L432" s="9">
        <f t="shared" si="15"/>
        <v>100</v>
      </c>
    </row>
    <row r="433" spans="9:12">
      <c r="I433" s="3">
        <v>214.001</v>
      </c>
      <c r="J433" s="3">
        <v>9.6000000000000002E-2</v>
      </c>
      <c r="K433" s="9">
        <f t="shared" si="14"/>
        <v>100</v>
      </c>
      <c r="L433" s="9">
        <f t="shared" si="15"/>
        <v>100</v>
      </c>
    </row>
    <row r="434" spans="9:12">
      <c r="I434" s="3">
        <v>214.5</v>
      </c>
      <c r="J434" s="3">
        <v>0.14599999999999999</v>
      </c>
      <c r="K434" s="9">
        <f t="shared" si="14"/>
        <v>100</v>
      </c>
      <c r="L434" s="9">
        <f t="shared" si="15"/>
        <v>100</v>
      </c>
    </row>
    <row r="435" spans="9:12">
      <c r="I435" s="3">
        <v>215</v>
      </c>
      <c r="J435" s="3">
        <v>0.113</v>
      </c>
      <c r="K435" s="9">
        <f t="shared" si="14"/>
        <v>100</v>
      </c>
      <c r="L435" s="9">
        <f t="shared" si="15"/>
        <v>100</v>
      </c>
    </row>
    <row r="436" spans="9:12">
      <c r="I436" s="3">
        <v>215.5</v>
      </c>
      <c r="J436" s="3">
        <v>0.109</v>
      </c>
      <c r="K436" s="9">
        <f t="shared" si="14"/>
        <v>100</v>
      </c>
      <c r="L436" s="9">
        <f t="shared" si="15"/>
        <v>100</v>
      </c>
    </row>
    <row r="437" spans="9:12">
      <c r="I437" s="3">
        <v>216</v>
      </c>
      <c r="J437" s="3">
        <v>0.114</v>
      </c>
      <c r="K437" s="9">
        <f t="shared" si="14"/>
        <v>100</v>
      </c>
      <c r="L437" s="9">
        <f t="shared" si="15"/>
        <v>100</v>
      </c>
    </row>
    <row r="438" spans="9:12">
      <c r="I438" s="3">
        <v>216.499</v>
      </c>
      <c r="J438" s="3">
        <v>0.13400000000000001</v>
      </c>
      <c r="K438" s="9">
        <f t="shared" si="14"/>
        <v>100</v>
      </c>
      <c r="L438" s="9">
        <f t="shared" si="15"/>
        <v>100</v>
      </c>
    </row>
    <row r="439" spans="9:12">
      <c r="I439" s="3">
        <v>216.999</v>
      </c>
      <c r="J439" s="3">
        <v>0.14499999999999999</v>
      </c>
      <c r="K439" s="9">
        <f t="shared" si="14"/>
        <v>100</v>
      </c>
      <c r="L439" s="9">
        <f t="shared" si="15"/>
        <v>100</v>
      </c>
    </row>
    <row r="440" spans="9:12">
      <c r="I440" s="3">
        <v>217.499</v>
      </c>
      <c r="J440" s="3">
        <v>0.128</v>
      </c>
      <c r="K440" s="9">
        <f t="shared" si="14"/>
        <v>100</v>
      </c>
      <c r="L440" s="9">
        <f t="shared" si="15"/>
        <v>100</v>
      </c>
    </row>
    <row r="441" spans="9:12">
      <c r="I441" s="3">
        <v>217.999</v>
      </c>
      <c r="J441" s="3">
        <v>9.4E-2</v>
      </c>
      <c r="K441" s="9">
        <f t="shared" si="14"/>
        <v>100</v>
      </c>
      <c r="L441" s="9">
        <f t="shared" si="15"/>
        <v>100</v>
      </c>
    </row>
    <row r="442" spans="9:12">
      <c r="I442" s="3">
        <v>218.499</v>
      </c>
      <c r="J442" s="3">
        <v>9.1999999999999998E-2</v>
      </c>
      <c r="K442" s="9">
        <f t="shared" si="14"/>
        <v>100</v>
      </c>
      <c r="L442" s="9">
        <f t="shared" si="15"/>
        <v>100</v>
      </c>
    </row>
    <row r="443" spans="9:12">
      <c r="I443" s="3">
        <v>218.99799999999999</v>
      </c>
      <c r="J443" s="3">
        <v>0.106</v>
      </c>
      <c r="K443" s="9">
        <f t="shared" si="14"/>
        <v>100</v>
      </c>
      <c r="L443" s="9">
        <f t="shared" si="15"/>
        <v>100</v>
      </c>
    </row>
    <row r="444" spans="9:12">
      <c r="I444" s="3">
        <v>219.49799999999999</v>
      </c>
      <c r="J444" s="3">
        <v>0.107</v>
      </c>
      <c r="K444" s="9">
        <f t="shared" si="14"/>
        <v>100</v>
      </c>
      <c r="L444" s="9">
        <f t="shared" si="15"/>
        <v>100</v>
      </c>
    </row>
    <row r="445" spans="9:12">
      <c r="I445" s="3">
        <v>219.99799999999999</v>
      </c>
      <c r="J445" s="3">
        <v>7.3999999999999996E-2</v>
      </c>
      <c r="K445" s="9">
        <f t="shared" si="14"/>
        <v>100</v>
      </c>
      <c r="L445" s="9">
        <f t="shared" si="15"/>
        <v>100</v>
      </c>
    </row>
    <row r="446" spans="9:12">
      <c r="I446" s="3">
        <v>220.49799999999999</v>
      </c>
      <c r="J446" s="3">
        <v>5.5E-2</v>
      </c>
      <c r="K446" s="9">
        <f t="shared" si="14"/>
        <v>100</v>
      </c>
      <c r="L446" s="9">
        <f t="shared" si="15"/>
        <v>100</v>
      </c>
    </row>
    <row r="447" spans="9:12">
      <c r="I447" s="3">
        <v>220.99700000000001</v>
      </c>
      <c r="J447" s="3">
        <v>0.10199999999999999</v>
      </c>
      <c r="K447" s="9">
        <f t="shared" si="14"/>
        <v>100</v>
      </c>
      <c r="L447" s="9">
        <f t="shared" si="15"/>
        <v>100</v>
      </c>
    </row>
    <row r="448" spans="9:12">
      <c r="I448" s="3">
        <v>221.49700000000001</v>
      </c>
      <c r="J448" s="3">
        <v>8.5999999999999993E-2</v>
      </c>
      <c r="K448" s="9">
        <f t="shared" si="14"/>
        <v>100</v>
      </c>
      <c r="L448" s="9">
        <f t="shared" si="15"/>
        <v>100</v>
      </c>
    </row>
    <row r="449" spans="9:12">
      <c r="I449" s="3">
        <v>222.001</v>
      </c>
      <c r="J449" s="3">
        <v>6.9000000000000006E-2</v>
      </c>
      <c r="K449" s="9">
        <f t="shared" si="14"/>
        <v>100</v>
      </c>
      <c r="L449" s="9">
        <f t="shared" si="15"/>
        <v>100</v>
      </c>
    </row>
    <row r="450" spans="9:12">
      <c r="I450" s="3">
        <v>222.501</v>
      </c>
      <c r="J450" s="3">
        <v>6.3E-2</v>
      </c>
      <c r="K450" s="9">
        <f t="shared" si="14"/>
        <v>100</v>
      </c>
      <c r="L450" s="9">
        <f t="shared" si="15"/>
        <v>100</v>
      </c>
    </row>
    <row r="451" spans="9:12">
      <c r="I451" s="3">
        <v>223.001</v>
      </c>
      <c r="J451" s="3">
        <v>5.8000000000000003E-2</v>
      </c>
      <c r="K451" s="9">
        <f t="shared" si="14"/>
        <v>100</v>
      </c>
      <c r="L451" s="9">
        <f t="shared" si="15"/>
        <v>100</v>
      </c>
    </row>
    <row r="452" spans="9:12">
      <c r="I452" s="3">
        <v>223.501</v>
      </c>
      <c r="J452" s="3">
        <v>6.2E-2</v>
      </c>
      <c r="K452" s="9">
        <f t="shared" si="14"/>
        <v>100</v>
      </c>
      <c r="L452" s="9">
        <f t="shared" si="15"/>
        <v>100</v>
      </c>
    </row>
    <row r="453" spans="9:12">
      <c r="I453" s="3">
        <v>224</v>
      </c>
      <c r="J453" s="3">
        <v>2.8000000000000001E-2</v>
      </c>
      <c r="K453" s="9">
        <f t="shared" si="14"/>
        <v>100</v>
      </c>
      <c r="L453" s="9">
        <f t="shared" si="15"/>
        <v>100</v>
      </c>
    </row>
    <row r="454" spans="9:12">
      <c r="I454" s="3">
        <v>224.5</v>
      </c>
      <c r="J454" s="3">
        <v>6.6000000000000003E-2</v>
      </c>
      <c r="K454" s="9">
        <f t="shared" ref="K454:K490" si="16">ABS(F454/I454-1)*100</f>
        <v>100</v>
      </c>
      <c r="L454" s="9">
        <f t="shared" ref="L454:L490" si="17">ABS(G454/J454-1)*100</f>
        <v>100</v>
      </c>
    </row>
    <row r="455" spans="9:12">
      <c r="I455" s="3">
        <v>225</v>
      </c>
      <c r="J455" s="3">
        <v>0</v>
      </c>
      <c r="K455" s="9">
        <f t="shared" si="16"/>
        <v>100</v>
      </c>
      <c r="L455" s="9" t="e">
        <f t="shared" si="17"/>
        <v>#DIV/0!</v>
      </c>
    </row>
    <row r="456" spans="9:12">
      <c r="I456" s="3">
        <v>225.5</v>
      </c>
      <c r="J456" s="3">
        <v>0.04</v>
      </c>
      <c r="K456" s="9">
        <f t="shared" si="16"/>
        <v>100</v>
      </c>
      <c r="L456" s="9">
        <f t="shared" si="17"/>
        <v>100</v>
      </c>
    </row>
    <row r="457" spans="9:12">
      <c r="I457" s="3">
        <v>225.999</v>
      </c>
      <c r="J457" s="3">
        <v>6.3E-2</v>
      </c>
      <c r="K457" s="9">
        <f t="shared" si="16"/>
        <v>100</v>
      </c>
      <c r="L457" s="9">
        <f t="shared" si="17"/>
        <v>100</v>
      </c>
    </row>
    <row r="458" spans="9:12">
      <c r="I458" s="3">
        <v>226.499</v>
      </c>
      <c r="J458" s="3">
        <v>1.0999999999999999E-2</v>
      </c>
      <c r="K458" s="9">
        <f t="shared" si="16"/>
        <v>100</v>
      </c>
      <c r="L458" s="9">
        <f t="shared" si="17"/>
        <v>100</v>
      </c>
    </row>
    <row r="459" spans="9:12">
      <c r="I459" s="3">
        <v>226.999</v>
      </c>
      <c r="J459" s="3">
        <v>2.3E-2</v>
      </c>
      <c r="K459" s="9">
        <f t="shared" si="16"/>
        <v>100</v>
      </c>
      <c r="L459" s="9">
        <f t="shared" si="17"/>
        <v>100</v>
      </c>
    </row>
    <row r="460" spans="9:12">
      <c r="I460" s="3">
        <v>227.499</v>
      </c>
      <c r="J460" s="3">
        <v>-6.0000000000000001E-3</v>
      </c>
      <c r="K460" s="9">
        <f t="shared" si="16"/>
        <v>100</v>
      </c>
      <c r="L460" s="9">
        <f t="shared" si="17"/>
        <v>100</v>
      </c>
    </row>
    <row r="461" spans="9:12">
      <c r="I461" s="3">
        <v>227.99799999999999</v>
      </c>
      <c r="J461" s="3">
        <v>-6.0000000000000001E-3</v>
      </c>
      <c r="K461" s="9">
        <f t="shared" si="16"/>
        <v>100</v>
      </c>
      <c r="L461" s="9">
        <f t="shared" si="17"/>
        <v>100</v>
      </c>
    </row>
    <row r="462" spans="9:12">
      <c r="I462" s="3">
        <v>228.49799999999999</v>
      </c>
      <c r="J462" s="3">
        <v>4.2000000000000003E-2</v>
      </c>
      <c r="K462" s="9">
        <f t="shared" si="16"/>
        <v>100</v>
      </c>
      <c r="L462" s="9">
        <f t="shared" si="17"/>
        <v>100</v>
      </c>
    </row>
    <row r="463" spans="9:12">
      <c r="I463" s="3">
        <v>228.99799999999999</v>
      </c>
      <c r="J463" s="3">
        <v>7.3999999999999996E-2</v>
      </c>
      <c r="K463" s="9">
        <f t="shared" si="16"/>
        <v>100</v>
      </c>
      <c r="L463" s="9">
        <f t="shared" si="17"/>
        <v>100</v>
      </c>
    </row>
    <row r="464" spans="9:12">
      <c r="I464" s="3">
        <v>229.49799999999999</v>
      </c>
      <c r="J464" s="3">
        <v>4.5999999999999999E-2</v>
      </c>
      <c r="K464" s="9">
        <f t="shared" si="16"/>
        <v>100</v>
      </c>
      <c r="L464" s="9">
        <f t="shared" si="17"/>
        <v>100</v>
      </c>
    </row>
    <row r="465" spans="9:12">
      <c r="I465" s="3">
        <v>229.99799999999999</v>
      </c>
      <c r="J465" s="3">
        <v>5.6000000000000001E-2</v>
      </c>
      <c r="K465" s="9">
        <f t="shared" si="16"/>
        <v>100</v>
      </c>
      <c r="L465" s="9">
        <f t="shared" si="17"/>
        <v>100</v>
      </c>
    </row>
    <row r="466" spans="9:12">
      <c r="I466" s="3">
        <v>230.49700000000001</v>
      </c>
      <c r="J466" s="3">
        <v>4.2999999999999997E-2</v>
      </c>
      <c r="K466" s="9">
        <f t="shared" si="16"/>
        <v>100</v>
      </c>
      <c r="L466" s="9">
        <f t="shared" si="17"/>
        <v>100</v>
      </c>
    </row>
    <row r="467" spans="9:12">
      <c r="I467" s="3">
        <v>231.001</v>
      </c>
      <c r="J467" s="3">
        <v>3.3000000000000002E-2</v>
      </c>
      <c r="K467" s="9">
        <f t="shared" si="16"/>
        <v>100</v>
      </c>
      <c r="L467" s="9">
        <f t="shared" si="17"/>
        <v>100</v>
      </c>
    </row>
    <row r="468" spans="9:12">
      <c r="I468" s="3">
        <v>231.501</v>
      </c>
      <c r="J468" s="3">
        <v>3.9E-2</v>
      </c>
      <c r="K468" s="9">
        <f t="shared" si="16"/>
        <v>100</v>
      </c>
      <c r="L468" s="9">
        <f t="shared" si="17"/>
        <v>100</v>
      </c>
    </row>
    <row r="469" spans="9:12">
      <c r="I469" s="3">
        <v>232.001</v>
      </c>
      <c r="J469" s="3">
        <v>3.3000000000000002E-2</v>
      </c>
      <c r="K469" s="9">
        <f t="shared" si="16"/>
        <v>100</v>
      </c>
      <c r="L469" s="9">
        <f t="shared" si="17"/>
        <v>100</v>
      </c>
    </row>
    <row r="470" spans="9:12">
      <c r="I470" s="3">
        <v>232.501</v>
      </c>
      <c r="J470" s="3">
        <v>4.7E-2</v>
      </c>
      <c r="K470" s="9">
        <f t="shared" si="16"/>
        <v>100</v>
      </c>
      <c r="L470" s="9">
        <f t="shared" si="17"/>
        <v>100</v>
      </c>
    </row>
    <row r="471" spans="9:12">
      <c r="I471" s="3">
        <v>233</v>
      </c>
      <c r="J471" s="3">
        <v>4.7E-2</v>
      </c>
      <c r="K471" s="9">
        <f t="shared" si="16"/>
        <v>100</v>
      </c>
      <c r="L471" s="9">
        <f t="shared" si="17"/>
        <v>100</v>
      </c>
    </row>
    <row r="472" spans="9:12">
      <c r="I472" s="3">
        <v>233.5</v>
      </c>
      <c r="J472" s="3">
        <v>5.5E-2</v>
      </c>
      <c r="K472" s="9">
        <f t="shared" si="16"/>
        <v>100</v>
      </c>
      <c r="L472" s="9">
        <f t="shared" si="17"/>
        <v>100</v>
      </c>
    </row>
    <row r="473" spans="9:12">
      <c r="I473" s="3">
        <v>234</v>
      </c>
      <c r="J473" s="3">
        <v>4.3999999999999997E-2</v>
      </c>
      <c r="K473" s="9">
        <f t="shared" si="16"/>
        <v>100</v>
      </c>
      <c r="L473" s="9">
        <f t="shared" si="17"/>
        <v>100</v>
      </c>
    </row>
    <row r="474" spans="9:12">
      <c r="I474" s="3">
        <v>234.5</v>
      </c>
      <c r="J474" s="3">
        <v>4.9000000000000002E-2</v>
      </c>
      <c r="K474" s="9">
        <f t="shared" si="16"/>
        <v>100</v>
      </c>
      <c r="L474" s="9">
        <f t="shared" si="17"/>
        <v>100</v>
      </c>
    </row>
    <row r="475" spans="9:12">
      <c r="I475" s="3">
        <v>235</v>
      </c>
      <c r="J475" s="3">
        <v>5.8999999999999997E-2</v>
      </c>
      <c r="K475" s="9">
        <f t="shared" si="16"/>
        <v>100</v>
      </c>
      <c r="L475" s="9">
        <f t="shared" si="17"/>
        <v>100</v>
      </c>
    </row>
    <row r="476" spans="9:12">
      <c r="I476" s="3">
        <v>235.499</v>
      </c>
      <c r="J476" s="3">
        <v>2.8000000000000001E-2</v>
      </c>
      <c r="K476" s="9">
        <f t="shared" si="16"/>
        <v>100</v>
      </c>
      <c r="L476" s="9">
        <f t="shared" si="17"/>
        <v>100</v>
      </c>
    </row>
    <row r="477" spans="9:12">
      <c r="I477" s="3">
        <v>235.999</v>
      </c>
      <c r="J477" s="3">
        <v>-7.0000000000000001E-3</v>
      </c>
      <c r="K477" s="9">
        <f t="shared" si="16"/>
        <v>100</v>
      </c>
      <c r="L477" s="9">
        <f t="shared" si="17"/>
        <v>100</v>
      </c>
    </row>
    <row r="478" spans="9:12">
      <c r="I478" s="3">
        <v>236.499</v>
      </c>
      <c r="J478" s="3">
        <v>3.5000000000000003E-2</v>
      </c>
      <c r="K478" s="9">
        <f t="shared" si="16"/>
        <v>100</v>
      </c>
      <c r="L478" s="9">
        <f t="shared" si="17"/>
        <v>100</v>
      </c>
    </row>
    <row r="479" spans="9:12">
      <c r="I479" s="3">
        <v>236.999</v>
      </c>
      <c r="J479" s="3">
        <v>4.0000000000000001E-3</v>
      </c>
      <c r="K479" s="9">
        <f t="shared" si="16"/>
        <v>100</v>
      </c>
      <c r="L479" s="9">
        <f t="shared" si="17"/>
        <v>100</v>
      </c>
    </row>
    <row r="480" spans="9:12">
      <c r="I480" s="3">
        <v>237.49799999999999</v>
      </c>
      <c r="J480" s="3">
        <v>-2E-3</v>
      </c>
      <c r="K480" s="9">
        <f t="shared" si="16"/>
        <v>100</v>
      </c>
      <c r="L480" s="9">
        <f t="shared" si="17"/>
        <v>100</v>
      </c>
    </row>
    <row r="481" spans="8:12">
      <c r="I481" s="3">
        <v>237.99799999999999</v>
      </c>
      <c r="J481" s="3">
        <v>-2.5000000000000001E-2</v>
      </c>
      <c r="K481" s="9">
        <f t="shared" si="16"/>
        <v>100</v>
      </c>
      <c r="L481" s="9">
        <f t="shared" si="17"/>
        <v>100</v>
      </c>
    </row>
    <row r="482" spans="8:12">
      <c r="I482" s="3">
        <v>238.49799999999999</v>
      </c>
      <c r="J482" s="3">
        <v>-2.7E-2</v>
      </c>
      <c r="K482" s="9">
        <f t="shared" si="16"/>
        <v>100</v>
      </c>
      <c r="L482" s="9">
        <f t="shared" si="17"/>
        <v>100</v>
      </c>
    </row>
    <row r="483" spans="8:12">
      <c r="I483" s="3">
        <v>238.99799999999999</v>
      </c>
      <c r="J483" s="3">
        <v>7.0999999999999994E-2</v>
      </c>
      <c r="K483" s="9">
        <f t="shared" si="16"/>
        <v>100</v>
      </c>
      <c r="L483" s="9">
        <f t="shared" si="17"/>
        <v>100</v>
      </c>
    </row>
    <row r="484" spans="8:12">
      <c r="I484" s="3">
        <v>239.49700000000001</v>
      </c>
      <c r="J484" s="3">
        <v>4.3999999999999997E-2</v>
      </c>
      <c r="K484" s="9">
        <f t="shared" si="16"/>
        <v>100</v>
      </c>
      <c r="L484" s="9">
        <f t="shared" si="17"/>
        <v>100</v>
      </c>
    </row>
    <row r="485" spans="8:12">
      <c r="I485" s="3">
        <v>239.99700000000001</v>
      </c>
      <c r="J485" s="3">
        <v>-3.2000000000000001E-2</v>
      </c>
      <c r="K485" s="9">
        <f t="shared" si="16"/>
        <v>100</v>
      </c>
      <c r="L485" s="9">
        <f t="shared" si="17"/>
        <v>100</v>
      </c>
    </row>
    <row r="486" spans="8:12">
      <c r="I486" s="3">
        <v>240.501</v>
      </c>
      <c r="J486" s="3">
        <v>1.7000000000000001E-2</v>
      </c>
      <c r="K486" s="9">
        <f t="shared" si="16"/>
        <v>100</v>
      </c>
      <c r="L486" s="9">
        <f t="shared" si="17"/>
        <v>100</v>
      </c>
    </row>
    <row r="487" spans="8:12">
      <c r="I487" s="3">
        <v>241.001</v>
      </c>
      <c r="J487" s="3">
        <v>5.8000000000000003E-2</v>
      </c>
      <c r="K487" s="9">
        <f t="shared" si="16"/>
        <v>100</v>
      </c>
      <c r="L487" s="9">
        <f t="shared" si="17"/>
        <v>100</v>
      </c>
    </row>
    <row r="488" spans="8:12">
      <c r="I488" s="3">
        <v>241.501</v>
      </c>
      <c r="J488" s="3">
        <v>7.0000000000000007E-2</v>
      </c>
      <c r="K488" s="9">
        <f t="shared" si="16"/>
        <v>100</v>
      </c>
      <c r="L488" s="9">
        <f t="shared" si="17"/>
        <v>100</v>
      </c>
    </row>
    <row r="489" spans="8:12">
      <c r="I489" s="3">
        <v>242.001</v>
      </c>
      <c r="J489" s="3">
        <v>7.0000000000000001E-3</v>
      </c>
      <c r="K489" s="9">
        <f t="shared" si="16"/>
        <v>100</v>
      </c>
      <c r="L489" s="9">
        <f t="shared" si="17"/>
        <v>100</v>
      </c>
    </row>
    <row r="490" spans="8:12">
      <c r="H490" s="3" t="s">
        <v>318</v>
      </c>
      <c r="I490" s="3">
        <v>242.5</v>
      </c>
      <c r="J490" s="3">
        <v>-3.9E-2</v>
      </c>
      <c r="K490" s="9">
        <f t="shared" si="16"/>
        <v>100</v>
      </c>
      <c r="L490" s="9">
        <f t="shared" si="17"/>
        <v>100</v>
      </c>
    </row>
  </sheetData>
  <sheetCalcPr fullCalcOnLoad="1"/>
  <mergeCells count="4">
    <mergeCell ref="A1:D1"/>
    <mergeCell ref="E1:G1"/>
    <mergeCell ref="H1:J1"/>
    <mergeCell ref="K1:L1"/>
  </mergeCells>
  <phoneticPr fontId="5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8"/>
  <sheetViews>
    <sheetView workbookViewId="0">
      <pane ySplit="6120" topLeftCell="A347" activePane="bottomLeft"/>
      <selection activeCell="D2" sqref="D2:G21"/>
      <selection pane="bottomLeft" activeCell="C366" sqref="C366"/>
    </sheetView>
  </sheetViews>
  <sheetFormatPr defaultRowHeight="12.75"/>
  <cols>
    <col min="1" max="1" width="27.85546875" style="2" customWidth="1"/>
    <col min="2" max="2" width="9.140625" style="3"/>
    <col min="3" max="3" width="34.28515625" style="1" bestFit="1" customWidth="1"/>
    <col min="4" max="4" width="34.28515625" style="7" customWidth="1"/>
    <col min="5" max="5" width="11.85546875" style="1" customWidth="1"/>
    <col min="6" max="6" width="9.7109375" style="1" bestFit="1" customWidth="1"/>
    <col min="7" max="7" width="9.140625" style="1"/>
    <col min="8" max="8" width="17.7109375" bestFit="1" customWidth="1"/>
    <col min="9" max="9" width="21.5703125" style="4" bestFit="1" customWidth="1"/>
    <col min="10" max="10" width="10.7109375" style="4" bestFit="1" customWidth="1"/>
    <col min="11" max="11" width="9.140625" style="4"/>
    <col min="12" max="12" width="13" style="1" customWidth="1"/>
    <col min="13" max="13" width="9.140625" style="1"/>
  </cols>
  <sheetData>
    <row r="1" spans="1:12">
      <c r="A1" s="14" t="s">
        <v>355</v>
      </c>
      <c r="B1" s="14"/>
    </row>
    <row r="2" spans="1:12">
      <c r="J2" s="4" t="s">
        <v>353</v>
      </c>
      <c r="K2" s="4" t="s">
        <v>325</v>
      </c>
      <c r="L2" s="1" t="s">
        <v>346</v>
      </c>
    </row>
    <row r="3" spans="1:12">
      <c r="A3" s="2" t="s">
        <v>0</v>
      </c>
      <c r="B3" s="3">
        <v>65</v>
      </c>
      <c r="E3" s="1" t="s">
        <v>354</v>
      </c>
      <c r="F3" s="5" t="s">
        <v>353</v>
      </c>
      <c r="G3" s="1" t="s">
        <v>325</v>
      </c>
      <c r="H3" s="1" t="s">
        <v>347</v>
      </c>
      <c r="I3" s="4" t="s">
        <v>310</v>
      </c>
      <c r="J3" s="4">
        <v>0</v>
      </c>
      <c r="K3" s="4">
        <v>-11.122999999999999</v>
      </c>
      <c r="L3" s="1">
        <f t="shared" ref="L3:L66" ca="1" si="0">$E$21-J3</f>
        <v>426134.21</v>
      </c>
    </row>
    <row r="4" spans="1:12">
      <c r="A4" s="2" t="s">
        <v>1</v>
      </c>
      <c r="B4" s="3">
        <v>83863.801999999996</v>
      </c>
      <c r="C4" s="1" t="s">
        <v>326</v>
      </c>
      <c r="D4" s="7" t="s">
        <v>318</v>
      </c>
      <c r="E4" s="1">
        <f ca="1">INDIRECT(ADDRESS(ROW($B$5)+3*(ROWS($C$4:C4)-1),COLUMN($B$5),,,))</f>
        <v>425898.217</v>
      </c>
      <c r="F4" s="1">
        <f t="shared" ref="F4:F9" ca="1" si="1">$E$21-E4</f>
        <v>235.99300000001676</v>
      </c>
      <c r="G4" s="1">
        <f ca="1">INDIRECT(ADDRESS(ROW($B$6)+3*(ROWS($C$4:F4)-1),COLUMN($B$4),,,))</f>
        <v>-3.9E-2</v>
      </c>
      <c r="H4" s="1">
        <f>VLOOKUP($D4,$I$3:$J$488,2,)</f>
        <v>242.5</v>
      </c>
      <c r="J4" s="4">
        <v>0.5</v>
      </c>
      <c r="K4" s="4">
        <v>-11.105</v>
      </c>
      <c r="L4" s="1">
        <f t="shared" ca="1" si="0"/>
        <v>426133.71</v>
      </c>
    </row>
    <row r="5" spans="1:12">
      <c r="A5" s="2" t="s">
        <v>2</v>
      </c>
      <c r="B5" s="3">
        <v>425898.217</v>
      </c>
      <c r="C5" s="1" t="s">
        <v>330</v>
      </c>
      <c r="D5" s="7" t="s">
        <v>324</v>
      </c>
      <c r="E5" s="1">
        <f ca="1">INDIRECT(ADDRESS(ROW($B$5)+3*(ROWS($C$4:C5)-1),COLUMN($B$5),,,))</f>
        <v>425933.73800000001</v>
      </c>
      <c r="F5" s="1">
        <f t="shared" ca="1" si="1"/>
        <v>200.47200000000885</v>
      </c>
      <c r="G5" s="1">
        <f ca="1">INDIRECT(ADDRESS(ROW($B$6)+3*(ROWS($C$4:F5)-1),COLUMN($B$4),,,))</f>
        <v>7.0000000000000001E-3</v>
      </c>
      <c r="H5" s="1">
        <f t="shared" ref="H5:H21" si="2">VLOOKUP($D5,$I$3:$J$488,2,)</f>
        <v>206</v>
      </c>
      <c r="J5" s="4">
        <v>1</v>
      </c>
      <c r="K5" s="4">
        <v>-11.098000000000001</v>
      </c>
      <c r="L5" s="1">
        <f t="shared" ca="1" si="0"/>
        <v>426133.21</v>
      </c>
    </row>
    <row r="6" spans="1:12">
      <c r="A6" s="2" t="s">
        <v>3</v>
      </c>
      <c r="B6" s="3">
        <v>-3.9E-2</v>
      </c>
      <c r="C6" s="1" t="s">
        <v>329</v>
      </c>
      <c r="D6" s="7" t="s">
        <v>323</v>
      </c>
      <c r="E6" s="1">
        <f ca="1">INDIRECT(ADDRESS(ROW($B$5)+3*(ROWS($C$4:C6)-1),COLUMN($B$5),,,))</f>
        <v>425936.17099999997</v>
      </c>
      <c r="F6" s="1">
        <f t="shared" ca="1" si="1"/>
        <v>198.03900000004796</v>
      </c>
      <c r="G6" s="1">
        <f ca="1">INDIRECT(ADDRESS(ROW($B$6)+3*(ROWS($C$4:F6)-1),COLUMN($B$4),,,))</f>
        <v>-1.3089999999999999</v>
      </c>
      <c r="H6" s="1">
        <f t="shared" si="2"/>
        <v>203.501</v>
      </c>
      <c r="J6" s="4">
        <v>1.4990000000000001</v>
      </c>
      <c r="K6" s="4">
        <v>-11.11</v>
      </c>
      <c r="L6" s="1">
        <f t="shared" ca="1" si="0"/>
        <v>426132.71100000001</v>
      </c>
    </row>
    <row r="7" spans="1:12">
      <c r="A7" s="2" t="s">
        <v>4</v>
      </c>
      <c r="B7" s="3">
        <v>83872.201000000001</v>
      </c>
      <c r="C7" s="1" t="s">
        <v>328</v>
      </c>
      <c r="D7" s="7" t="s">
        <v>322</v>
      </c>
      <c r="E7" s="1">
        <f ca="1">INDIRECT(ADDRESS(ROW($B$5)+3*(ROWS($C$4:C7)-1),COLUMN($B$5),,,))</f>
        <v>425937.14399999997</v>
      </c>
      <c r="F7" s="1">
        <f t="shared" ca="1" si="1"/>
        <v>197.06600000004983</v>
      </c>
      <c r="G7" s="1">
        <f ca="1">INDIRECT(ADDRESS(ROW($B$6)+3*(ROWS($C$4:F7)-1),COLUMN($B$4),,,))</f>
        <v>-1.5549999999999999</v>
      </c>
      <c r="H7" s="1">
        <f t="shared" si="2"/>
        <v>202.49700000000001</v>
      </c>
      <c r="J7" s="4">
        <v>1.9990000000000001</v>
      </c>
      <c r="K7" s="4">
        <v>-11.061</v>
      </c>
      <c r="L7" s="1">
        <f t="shared" ca="1" si="0"/>
        <v>426132.21100000001</v>
      </c>
    </row>
    <row r="8" spans="1:12">
      <c r="A8" s="2" t="s">
        <v>5</v>
      </c>
      <c r="B8" s="3">
        <v>425933.73800000001</v>
      </c>
      <c r="C8" s="1" t="s">
        <v>327</v>
      </c>
      <c r="D8" s="7" t="s">
        <v>321</v>
      </c>
      <c r="E8" s="1">
        <f ca="1">INDIRECT(ADDRESS(ROW($B$5)+3*(ROWS($C$4:C8)-1),COLUMN($B$5),,,))</f>
        <v>425939.57699999999</v>
      </c>
      <c r="F8" s="1">
        <f t="shared" ca="1" si="1"/>
        <v>194.63300000003073</v>
      </c>
      <c r="G8" s="1">
        <f ca="1">INDIRECT(ADDRESS(ROW($B$6)+3*(ROWS($C$4:F8)-1),COLUMN($B$4),,,))</f>
        <v>7.2999999999999995E-2</v>
      </c>
      <c r="H8" s="1">
        <f t="shared" si="2"/>
        <v>199.99799999999999</v>
      </c>
      <c r="J8" s="4">
        <v>2.4990000000000001</v>
      </c>
      <c r="K8" s="4">
        <v>-11.055</v>
      </c>
      <c r="L8" s="1">
        <f t="shared" ca="1" si="0"/>
        <v>426131.71100000001</v>
      </c>
    </row>
    <row r="9" spans="1:12">
      <c r="A9" s="2" t="s">
        <v>6</v>
      </c>
      <c r="B9" s="3">
        <v>7.0000000000000001E-3</v>
      </c>
      <c r="C9" s="1" t="s">
        <v>331</v>
      </c>
      <c r="D9" s="7" t="s">
        <v>317</v>
      </c>
      <c r="E9" s="1">
        <f ca="1">INDIRECT(ADDRESS(ROW($B$5)+3*(ROWS($C$4:C9)-1),COLUMN($B$5),,,))</f>
        <v>425953.201</v>
      </c>
      <c r="F9" s="1">
        <f t="shared" ca="1" si="1"/>
        <v>181.00900000002002</v>
      </c>
      <c r="G9" s="1">
        <f ca="1">INDIRECT(ADDRESS(ROW($B$6)+3*(ROWS($C$4:F9)-1),COLUMN($B$4),,,))</f>
        <v>1.0920000000000001</v>
      </c>
      <c r="H9" s="1">
        <f t="shared" si="2"/>
        <v>186.001</v>
      </c>
      <c r="J9" s="4">
        <v>2.9990000000000001</v>
      </c>
      <c r="K9" s="4">
        <v>-11.032</v>
      </c>
      <c r="L9" s="1">
        <f t="shared" ca="1" si="0"/>
        <v>426131.21100000001</v>
      </c>
    </row>
    <row r="10" spans="1:12">
      <c r="A10" s="2" t="s">
        <v>7</v>
      </c>
      <c r="B10" s="3">
        <v>83872.775999999998</v>
      </c>
      <c r="C10" s="1" t="s">
        <v>332</v>
      </c>
      <c r="D10" s="7" t="s">
        <v>356</v>
      </c>
      <c r="H10" s="1" t="e">
        <f t="shared" si="2"/>
        <v>#N/A</v>
      </c>
      <c r="J10" s="4">
        <v>3.4980000000000002</v>
      </c>
      <c r="K10" s="4">
        <v>-11.045</v>
      </c>
      <c r="L10" s="1">
        <f t="shared" ca="1" si="0"/>
        <v>426130.712</v>
      </c>
    </row>
    <row r="11" spans="1:12">
      <c r="A11" s="2" t="s">
        <v>8</v>
      </c>
      <c r="B11" s="3">
        <v>425936.17099999997</v>
      </c>
      <c r="C11" s="1" t="s">
        <v>333</v>
      </c>
      <c r="D11" s="7" t="s">
        <v>357</v>
      </c>
      <c r="H11" s="1" t="e">
        <f t="shared" si="2"/>
        <v>#N/A</v>
      </c>
      <c r="I11" s="4" t="s">
        <v>311</v>
      </c>
      <c r="J11" s="4">
        <v>3.9980000000000002</v>
      </c>
      <c r="K11" s="4">
        <v>-11.026999999999999</v>
      </c>
      <c r="L11" s="1">
        <f t="shared" ca="1" si="0"/>
        <v>426130.212</v>
      </c>
    </row>
    <row r="12" spans="1:12">
      <c r="A12" s="2" t="s">
        <v>9</v>
      </c>
      <c r="B12" s="3">
        <v>-1.3089999999999999</v>
      </c>
      <c r="C12" s="1" t="s">
        <v>334</v>
      </c>
      <c r="D12" s="7" t="s">
        <v>352</v>
      </c>
      <c r="E12" s="1">
        <f ca="1">INDIRECT(ADDRESS(ROW($B$5)+3*(ROWS($C$4:C12)-1),COLUMN($B$5),,,))</f>
        <v>425963.41899999999</v>
      </c>
      <c r="F12" s="1">
        <f t="shared" ref="F12:F21" ca="1" si="3">$E$21-E12</f>
        <v>170.79100000002654</v>
      </c>
      <c r="G12" s="1">
        <f ca="1">INDIRECT(ADDRESS(ROW($B$6)+3*(ROWS($C$4:F12)-1),COLUMN($B$4),,,))</f>
        <v>4.75</v>
      </c>
      <c r="H12" s="1" t="e">
        <f t="shared" si="2"/>
        <v>#N/A</v>
      </c>
      <c r="J12" s="4">
        <v>4.4980000000000002</v>
      </c>
      <c r="K12" s="4">
        <v>-11.032999999999999</v>
      </c>
      <c r="L12" s="1">
        <f t="shared" ca="1" si="0"/>
        <v>426129.712</v>
      </c>
    </row>
    <row r="13" spans="1:12">
      <c r="A13" s="2" t="s">
        <v>10</v>
      </c>
      <c r="B13" s="3">
        <v>83873.006999999998</v>
      </c>
      <c r="C13" s="1" t="s">
        <v>335</v>
      </c>
      <c r="D13" s="7" t="s">
        <v>316</v>
      </c>
      <c r="E13" s="1">
        <f ca="1">INDIRECT(ADDRESS(ROW($B$5)+3*(ROWS($C$4:C13)-1),COLUMN($B$5),,,))</f>
        <v>425963.41899999999</v>
      </c>
      <c r="F13" s="1">
        <f t="shared" ca="1" si="3"/>
        <v>170.79100000002654</v>
      </c>
      <c r="G13" s="1">
        <f ca="1">INDIRECT(ADDRESS(ROW($B$6)+3*(ROWS($C$4:F13)-1),COLUMN($B$4),,,))</f>
        <v>4.75</v>
      </c>
      <c r="H13" s="1">
        <f t="shared" si="2"/>
        <v>175.501</v>
      </c>
      <c r="J13" s="4">
        <v>4.9980000000000002</v>
      </c>
      <c r="K13" s="4">
        <v>-11.007999999999999</v>
      </c>
      <c r="L13" s="1">
        <f t="shared" ca="1" si="0"/>
        <v>426129.212</v>
      </c>
    </row>
    <row r="14" spans="1:12">
      <c r="A14" s="2" t="s">
        <v>11</v>
      </c>
      <c r="B14" s="3">
        <v>425937.14399999997</v>
      </c>
      <c r="C14" s="1" t="s">
        <v>336</v>
      </c>
      <c r="D14" s="7" t="s">
        <v>315</v>
      </c>
      <c r="E14" s="1">
        <f ca="1">INDIRECT(ADDRESS(ROW($B$5)+3*(ROWS($C$4:C14)-1),COLUMN($B$5),,,))</f>
        <v>425965.85200000001</v>
      </c>
      <c r="F14" s="1">
        <f t="shared" ca="1" si="3"/>
        <v>168.35800000000745</v>
      </c>
      <c r="G14" s="1">
        <f ca="1">INDIRECT(ADDRESS(ROW($B$6)+3*(ROWS($C$4:F14)-1),COLUMN($B$4),,,))</f>
        <v>4.76</v>
      </c>
      <c r="H14" s="1">
        <f t="shared" si="2"/>
        <v>173.00200000000001</v>
      </c>
      <c r="J14" s="4">
        <v>5.4969999999999999</v>
      </c>
      <c r="K14" s="4">
        <v>-10.988</v>
      </c>
      <c r="L14" s="1">
        <f t="shared" ca="1" si="0"/>
        <v>426128.71300000005</v>
      </c>
    </row>
    <row r="15" spans="1:12">
      <c r="A15" s="2" t="s">
        <v>12</v>
      </c>
      <c r="B15" s="3">
        <v>-1.5549999999999999</v>
      </c>
      <c r="C15" s="1" t="s">
        <v>337</v>
      </c>
      <c r="D15" s="7" t="s">
        <v>314</v>
      </c>
      <c r="E15" s="1">
        <f ca="1">INDIRECT(ADDRESS(ROW($B$5)+3*(ROWS($C$4:C15)-1),COLUMN($B$5),,,))</f>
        <v>425965.85200000001</v>
      </c>
      <c r="F15" s="1">
        <f t="shared" ca="1" si="3"/>
        <v>168.35800000000745</v>
      </c>
      <c r="G15" s="1">
        <f ca="1">INDIRECT(ADDRESS(ROW($B$6)+3*(ROWS($C$4:F15)-1),COLUMN($B$4),,,))</f>
        <v>4.76</v>
      </c>
      <c r="H15" s="1">
        <f t="shared" si="2"/>
        <v>172.99799999999999</v>
      </c>
      <c r="J15" s="4">
        <v>5.9969999999999999</v>
      </c>
      <c r="K15" s="4">
        <v>-10.973000000000001</v>
      </c>
      <c r="L15" s="1">
        <f t="shared" ca="1" si="0"/>
        <v>426128.21300000005</v>
      </c>
    </row>
    <row r="16" spans="1:12">
      <c r="A16" s="2" t="s">
        <v>13</v>
      </c>
      <c r="B16" s="3">
        <v>83873.581999999995</v>
      </c>
      <c r="C16" s="1" t="s">
        <v>338</v>
      </c>
      <c r="D16" s="7" t="s">
        <v>320</v>
      </c>
      <c r="E16" s="1">
        <f ca="1">INDIRECT(ADDRESS(ROW($B$5)+3*(ROWS($C$4:C16)-1),COLUMN($B$5),,,))</f>
        <v>425971.20500000002</v>
      </c>
      <c r="F16" s="1">
        <f t="shared" ca="1" si="3"/>
        <v>163.00500000000466</v>
      </c>
      <c r="G16" s="1">
        <f ca="1">INDIRECT(ADDRESS(ROW($B$6)+3*(ROWS($C$4:F16)-1),COLUMN($B$4),,,))</f>
        <v>2.8380000000000001</v>
      </c>
      <c r="H16" s="1">
        <f t="shared" si="2"/>
        <v>167.5</v>
      </c>
      <c r="J16" s="4">
        <v>6.4969999999999999</v>
      </c>
      <c r="K16" s="4">
        <v>-10.919</v>
      </c>
      <c r="L16" s="1">
        <f t="shared" ca="1" si="0"/>
        <v>426127.71300000005</v>
      </c>
    </row>
    <row r="17" spans="1:12">
      <c r="A17" s="2" t="s">
        <v>14</v>
      </c>
      <c r="B17" s="3">
        <v>425939.57699999999</v>
      </c>
      <c r="C17" s="1" t="s">
        <v>339</v>
      </c>
      <c r="D17" s="7" t="s">
        <v>319</v>
      </c>
      <c r="E17" s="1">
        <f ca="1">INDIRECT(ADDRESS(ROW($B$5)+3*(ROWS($C$4:C17)-1),COLUMN($B$5),,,))</f>
        <v>425974.61099999998</v>
      </c>
      <c r="F17" s="1">
        <f t="shared" ca="1" si="3"/>
        <v>159.59900000004563</v>
      </c>
      <c r="G17" s="1">
        <f ca="1">INDIRECT(ADDRESS(ROW($B$6)+3*(ROWS($C$4:F17)-1),COLUMN($B$4),,,))</f>
        <v>2.738</v>
      </c>
      <c r="H17" s="1">
        <f t="shared" si="2"/>
        <v>163.99799999999999</v>
      </c>
      <c r="J17" s="4">
        <v>6.9969999999999999</v>
      </c>
      <c r="K17" s="4">
        <v>-10.872999999999999</v>
      </c>
      <c r="L17" s="1">
        <f t="shared" ca="1" si="0"/>
        <v>426127.21300000005</v>
      </c>
    </row>
    <row r="18" spans="1:12">
      <c r="A18" s="2" t="s">
        <v>15</v>
      </c>
      <c r="B18" s="3">
        <v>7.2999999999999995E-2</v>
      </c>
      <c r="C18" s="1" t="s">
        <v>340</v>
      </c>
      <c r="D18" s="7" t="s">
        <v>313</v>
      </c>
      <c r="E18" s="1">
        <f ca="1">INDIRECT(ADDRESS(ROW($B$5)+3*(ROWS($C$4:C18)-1),COLUMN($B$5),,,))</f>
        <v>425978.50300000003</v>
      </c>
      <c r="F18" s="1">
        <f t="shared" ca="1" si="3"/>
        <v>155.70699999999488</v>
      </c>
      <c r="G18" s="1">
        <f ca="1">INDIRECT(ADDRESS(ROW($B$6)+3*(ROWS($C$4:F18)-1),COLUMN($B$4),,,))</f>
        <v>1.8740000000000001</v>
      </c>
      <c r="H18" s="1">
        <f t="shared" si="2"/>
        <v>160</v>
      </c>
      <c r="J18" s="4">
        <v>7.4969999999999999</v>
      </c>
      <c r="K18" s="4">
        <v>-10.882</v>
      </c>
      <c r="L18" s="1">
        <f t="shared" ca="1" si="0"/>
        <v>426126.71300000005</v>
      </c>
    </row>
    <row r="19" spans="1:12">
      <c r="A19" s="2" t="s">
        <v>16</v>
      </c>
      <c r="B19" s="3">
        <v>83876.803</v>
      </c>
      <c r="C19" s="1" t="s">
        <v>341</v>
      </c>
      <c r="D19" s="7" t="s">
        <v>312</v>
      </c>
      <c r="E19" s="1">
        <f ca="1">INDIRECT(ADDRESS(ROW($B$5)+3*(ROWS($C$4:C19)-1),COLUMN($B$5),,,))</f>
        <v>426024.72899999999</v>
      </c>
      <c r="F19" s="1">
        <f t="shared" ca="1" si="3"/>
        <v>109.48100000002887</v>
      </c>
      <c r="G19" s="1">
        <f ca="1">INDIRECT(ADDRESS(ROW($B$6)+3*(ROWS($C$4:F19)-1),COLUMN($B$4),,,))</f>
        <v>1.6819999999999999</v>
      </c>
      <c r="H19" s="1">
        <f t="shared" si="2"/>
        <v>112.5</v>
      </c>
      <c r="J19" s="4">
        <v>7.9960000000000004</v>
      </c>
      <c r="K19" s="4">
        <v>-10.832000000000001</v>
      </c>
      <c r="L19" s="1">
        <f t="shared" ca="1" si="0"/>
        <v>426126.21400000004</v>
      </c>
    </row>
    <row r="20" spans="1:12">
      <c r="A20" s="2" t="s">
        <v>17</v>
      </c>
      <c r="B20" s="3">
        <v>425953.201</v>
      </c>
      <c r="C20" s="1" t="s">
        <v>342</v>
      </c>
      <c r="D20" s="7" t="s">
        <v>311</v>
      </c>
      <c r="E20" s="1">
        <f ca="1">INDIRECT(ADDRESS(ROW($B$5)+3*(ROWS($C$4:C20)-1),COLUMN($B$5),,,))</f>
        <v>426130.31699999998</v>
      </c>
      <c r="F20" s="1">
        <f t="shared" ca="1" si="3"/>
        <v>3.8930000000400469</v>
      </c>
      <c r="G20" s="1">
        <f ca="1">INDIRECT(ADDRESS(ROW($B$6)+3*(ROWS($C$4:F20)-1),COLUMN($B$4),,,))</f>
        <v>-11.026999999999999</v>
      </c>
      <c r="H20" s="1">
        <f t="shared" si="2"/>
        <v>3.9980000000000002</v>
      </c>
      <c r="J20" s="4">
        <v>8.4960000000000004</v>
      </c>
      <c r="K20" s="4">
        <v>-10.772</v>
      </c>
      <c r="L20" s="1">
        <f t="shared" ca="1" si="0"/>
        <v>426125.71400000004</v>
      </c>
    </row>
    <row r="21" spans="1:12">
      <c r="A21" s="2" t="s">
        <v>18</v>
      </c>
      <c r="B21" s="3">
        <v>1.0920000000000001</v>
      </c>
      <c r="C21" s="1" t="s">
        <v>343</v>
      </c>
      <c r="D21" s="7" t="s">
        <v>310</v>
      </c>
      <c r="E21" s="1">
        <f ca="1">INDIRECT(ADDRESS(ROW($B$5)+3*(ROWS($C$4:C21)-1),COLUMN($B$5),,,))</f>
        <v>426134.21</v>
      </c>
      <c r="F21" s="1">
        <f t="shared" ca="1" si="3"/>
        <v>0</v>
      </c>
      <c r="G21" s="1">
        <f ca="1">INDIRECT(ADDRESS(ROW($B$6)+3*(ROWS($C$4:F21)-1),COLUMN($B$4),,,))</f>
        <v>-11.122999999999999</v>
      </c>
      <c r="H21" s="1">
        <f t="shared" si="2"/>
        <v>0</v>
      </c>
      <c r="J21" s="4">
        <v>9</v>
      </c>
      <c r="K21" s="4">
        <v>-10.73</v>
      </c>
      <c r="L21" s="1">
        <f t="shared" ca="1" si="0"/>
        <v>426125.21</v>
      </c>
    </row>
    <row r="22" spans="1:12">
      <c r="A22" s="2" t="s">
        <v>19</v>
      </c>
      <c r="B22" s="3">
        <v>-1</v>
      </c>
      <c r="J22" s="4">
        <v>9.5</v>
      </c>
      <c r="K22" s="4">
        <v>-10.670999999999999</v>
      </c>
      <c r="L22" s="1">
        <f t="shared" ca="1" si="0"/>
        <v>426124.71</v>
      </c>
    </row>
    <row r="23" spans="1:12">
      <c r="A23" s="2" t="s">
        <v>20</v>
      </c>
      <c r="B23" s="3">
        <v>-1</v>
      </c>
      <c r="J23" s="4">
        <v>10</v>
      </c>
      <c r="K23" s="4">
        <v>-10.622</v>
      </c>
      <c r="L23" s="1">
        <f t="shared" ca="1" si="0"/>
        <v>426124.21</v>
      </c>
    </row>
    <row r="24" spans="1:12">
      <c r="A24" s="2" t="s">
        <v>21</v>
      </c>
      <c r="B24" s="3">
        <v>-1</v>
      </c>
      <c r="J24" s="4">
        <v>10.499000000000001</v>
      </c>
      <c r="K24" s="4">
        <v>-10.569000000000001</v>
      </c>
      <c r="L24" s="1">
        <f t="shared" ca="1" si="0"/>
        <v>426123.71100000001</v>
      </c>
    </row>
    <row r="25" spans="1:12">
      <c r="A25" s="2" t="s">
        <v>22</v>
      </c>
      <c r="B25" s="3">
        <v>-1</v>
      </c>
      <c r="J25" s="4">
        <v>10.999000000000001</v>
      </c>
      <c r="K25" s="4">
        <v>-10.513999999999999</v>
      </c>
      <c r="L25" s="1">
        <f t="shared" ca="1" si="0"/>
        <v>426123.21100000001</v>
      </c>
    </row>
    <row r="26" spans="1:12">
      <c r="A26" s="2" t="s">
        <v>23</v>
      </c>
      <c r="B26" s="3">
        <v>-1</v>
      </c>
      <c r="J26" s="4">
        <v>11.499000000000001</v>
      </c>
      <c r="K26" s="4">
        <v>-10.47</v>
      </c>
      <c r="L26" s="1">
        <f t="shared" ca="1" si="0"/>
        <v>426122.71100000001</v>
      </c>
    </row>
    <row r="27" spans="1:12">
      <c r="A27" s="2" t="s">
        <v>24</v>
      </c>
      <c r="B27" s="3">
        <v>-1</v>
      </c>
      <c r="J27" s="4">
        <v>11.999000000000001</v>
      </c>
      <c r="K27" s="4">
        <v>-10.422000000000001</v>
      </c>
      <c r="L27" s="1">
        <f t="shared" ca="1" si="0"/>
        <v>426122.21100000001</v>
      </c>
    </row>
    <row r="28" spans="1:12">
      <c r="A28" s="2" t="s">
        <v>25</v>
      </c>
      <c r="B28" s="3">
        <v>83879.218999999997</v>
      </c>
      <c r="J28" s="4">
        <v>12.499000000000001</v>
      </c>
      <c r="K28" s="4">
        <v>-10.401</v>
      </c>
      <c r="L28" s="1">
        <f t="shared" ca="1" si="0"/>
        <v>426121.71100000001</v>
      </c>
    </row>
    <row r="29" spans="1:12">
      <c r="A29" s="2" t="s">
        <v>26</v>
      </c>
      <c r="B29" s="3">
        <v>425963.41899999999</v>
      </c>
      <c r="J29" s="4">
        <v>12.997999999999999</v>
      </c>
      <c r="K29" s="4">
        <v>-10</v>
      </c>
      <c r="L29" s="1">
        <f t="shared" ca="1" si="0"/>
        <v>426121.212</v>
      </c>
    </row>
    <row r="30" spans="1:12">
      <c r="A30" s="2" t="s">
        <v>27</v>
      </c>
      <c r="B30" s="3">
        <v>4.75</v>
      </c>
      <c r="J30" s="4">
        <v>13.497999999999999</v>
      </c>
      <c r="K30" s="4">
        <v>-10</v>
      </c>
      <c r="L30" s="1">
        <f t="shared" ca="1" si="0"/>
        <v>426120.712</v>
      </c>
    </row>
    <row r="31" spans="1:12">
      <c r="A31" s="2" t="s">
        <v>28</v>
      </c>
      <c r="B31" s="3">
        <v>83879.218999999997</v>
      </c>
      <c r="J31" s="4">
        <v>13.997999999999999</v>
      </c>
      <c r="K31" s="4">
        <v>-10</v>
      </c>
      <c r="L31" s="1">
        <f t="shared" ca="1" si="0"/>
        <v>426120.212</v>
      </c>
    </row>
    <row r="32" spans="1:12">
      <c r="A32" s="2" t="s">
        <v>29</v>
      </c>
      <c r="B32" s="3">
        <v>425963.41899999999</v>
      </c>
      <c r="J32" s="4">
        <v>14.497999999999999</v>
      </c>
      <c r="K32" s="4">
        <v>-10</v>
      </c>
      <c r="L32" s="1">
        <f t="shared" ca="1" si="0"/>
        <v>426119.712</v>
      </c>
    </row>
    <row r="33" spans="1:12">
      <c r="A33" s="2" t="s">
        <v>30</v>
      </c>
      <c r="B33" s="3">
        <v>4.75</v>
      </c>
      <c r="J33" s="4">
        <v>14.997</v>
      </c>
      <c r="K33" s="4">
        <v>-10</v>
      </c>
      <c r="L33" s="1">
        <f t="shared" ca="1" si="0"/>
        <v>426119.21300000005</v>
      </c>
    </row>
    <row r="34" spans="1:12">
      <c r="A34" s="2" t="s">
        <v>31</v>
      </c>
      <c r="B34" s="3">
        <v>83879.793999999994</v>
      </c>
      <c r="J34" s="4">
        <v>15.497</v>
      </c>
      <c r="K34" s="4">
        <v>-9.6259999999999994</v>
      </c>
      <c r="L34" s="1">
        <f t="shared" ca="1" si="0"/>
        <v>426118.71300000005</v>
      </c>
    </row>
    <row r="35" spans="1:12">
      <c r="A35" s="2" t="s">
        <v>32</v>
      </c>
      <c r="B35" s="3">
        <v>425965.85200000001</v>
      </c>
      <c r="J35" s="4">
        <v>15.997</v>
      </c>
      <c r="K35" s="4">
        <v>-9.1389999999999993</v>
      </c>
      <c r="L35" s="1">
        <f t="shared" ca="1" si="0"/>
        <v>426118.21300000005</v>
      </c>
    </row>
    <row r="36" spans="1:12">
      <c r="A36" s="2" t="s">
        <v>33</v>
      </c>
      <c r="B36" s="3">
        <v>4.76</v>
      </c>
      <c r="J36" s="4">
        <v>16.497</v>
      </c>
      <c r="K36" s="4">
        <v>-9</v>
      </c>
      <c r="L36" s="1">
        <f t="shared" ca="1" si="0"/>
        <v>426117.71300000005</v>
      </c>
    </row>
    <row r="37" spans="1:12">
      <c r="A37" s="2" t="s">
        <v>34</v>
      </c>
      <c r="B37" s="3">
        <v>83879.794999999998</v>
      </c>
      <c r="J37" s="4">
        <v>16.995999999999999</v>
      </c>
      <c r="K37" s="4">
        <v>-9</v>
      </c>
      <c r="L37" s="1">
        <f t="shared" ca="1" si="0"/>
        <v>426117.21400000004</v>
      </c>
    </row>
    <row r="38" spans="1:12">
      <c r="A38" s="2" t="s">
        <v>35</v>
      </c>
      <c r="B38" s="3">
        <v>425965.85200000001</v>
      </c>
      <c r="J38" s="4">
        <v>17.495999999999999</v>
      </c>
      <c r="K38" s="4">
        <v>-9</v>
      </c>
      <c r="L38" s="1">
        <f t="shared" ca="1" si="0"/>
        <v>426116.71400000004</v>
      </c>
    </row>
    <row r="39" spans="1:12">
      <c r="A39" s="2" t="s">
        <v>36</v>
      </c>
      <c r="B39" s="3">
        <v>4.76</v>
      </c>
      <c r="J39" s="4">
        <v>18</v>
      </c>
      <c r="K39" s="4">
        <v>-9</v>
      </c>
      <c r="L39" s="1">
        <f t="shared" ca="1" si="0"/>
        <v>426116.21</v>
      </c>
    </row>
    <row r="40" spans="1:12">
      <c r="A40" s="2" t="s">
        <v>37</v>
      </c>
      <c r="B40" s="3">
        <v>83881.06</v>
      </c>
      <c r="J40" s="4">
        <v>18.5</v>
      </c>
      <c r="K40" s="4">
        <v>-9</v>
      </c>
      <c r="L40" s="1">
        <f t="shared" ca="1" si="0"/>
        <v>426115.71</v>
      </c>
    </row>
    <row r="41" spans="1:12">
      <c r="A41" s="2" t="s">
        <v>38</v>
      </c>
      <c r="B41" s="3">
        <v>425971.20500000002</v>
      </c>
      <c r="J41" s="4">
        <v>19</v>
      </c>
      <c r="K41" s="4">
        <v>-9</v>
      </c>
      <c r="L41" s="1">
        <f t="shared" ca="1" si="0"/>
        <v>426115.21</v>
      </c>
    </row>
    <row r="42" spans="1:12">
      <c r="A42" s="2" t="s">
        <v>39</v>
      </c>
      <c r="B42" s="3">
        <v>2.8380000000000001</v>
      </c>
      <c r="J42" s="4">
        <v>19.5</v>
      </c>
      <c r="K42" s="4">
        <v>-9</v>
      </c>
      <c r="L42" s="1">
        <f t="shared" ca="1" si="0"/>
        <v>426114.71</v>
      </c>
    </row>
    <row r="43" spans="1:12">
      <c r="A43" s="2" t="s">
        <v>40</v>
      </c>
      <c r="B43" s="3">
        <v>83881.865999999995</v>
      </c>
      <c r="J43" s="4">
        <v>19.998999999999999</v>
      </c>
      <c r="K43" s="4">
        <v>-9</v>
      </c>
      <c r="L43" s="1">
        <f t="shared" ca="1" si="0"/>
        <v>426114.21100000001</v>
      </c>
    </row>
    <row r="44" spans="1:12">
      <c r="A44" s="2" t="s">
        <v>41</v>
      </c>
      <c r="B44" s="3">
        <v>425974.61099999998</v>
      </c>
      <c r="J44" s="4">
        <v>20.498999999999999</v>
      </c>
      <c r="K44" s="4">
        <v>-9</v>
      </c>
      <c r="L44" s="1">
        <f t="shared" ca="1" si="0"/>
        <v>426113.71100000001</v>
      </c>
    </row>
    <row r="45" spans="1:12">
      <c r="A45" s="2" t="s">
        <v>42</v>
      </c>
      <c r="B45" s="3">
        <v>2.738</v>
      </c>
      <c r="J45" s="4">
        <v>20.998999999999999</v>
      </c>
      <c r="K45" s="4">
        <v>-9</v>
      </c>
      <c r="L45" s="1">
        <f t="shared" ca="1" si="0"/>
        <v>426113.21100000001</v>
      </c>
    </row>
    <row r="46" spans="1:12">
      <c r="A46" s="2" t="s">
        <v>43</v>
      </c>
      <c r="B46" s="3">
        <v>83882.785999999993</v>
      </c>
      <c r="J46" s="4">
        <v>21.498999999999999</v>
      </c>
      <c r="K46" s="4">
        <v>-9</v>
      </c>
      <c r="L46" s="1">
        <f t="shared" ca="1" si="0"/>
        <v>426112.71100000001</v>
      </c>
    </row>
    <row r="47" spans="1:12">
      <c r="A47" s="2" t="s">
        <v>44</v>
      </c>
      <c r="B47" s="3">
        <v>425978.50300000003</v>
      </c>
      <c r="J47" s="4">
        <v>21.998000000000001</v>
      </c>
      <c r="K47" s="4">
        <v>-9</v>
      </c>
      <c r="L47" s="1">
        <f t="shared" ca="1" si="0"/>
        <v>426112.212</v>
      </c>
    </row>
    <row r="48" spans="1:12">
      <c r="A48" s="2" t="s">
        <v>45</v>
      </c>
      <c r="B48" s="3">
        <v>1.8740000000000001</v>
      </c>
      <c r="J48" s="4">
        <v>22.498000000000001</v>
      </c>
      <c r="K48" s="4">
        <v>-9</v>
      </c>
      <c r="L48" s="1">
        <f t="shared" ca="1" si="0"/>
        <v>426111.712</v>
      </c>
    </row>
    <row r="49" spans="1:12">
      <c r="A49" s="2" t="s">
        <v>46</v>
      </c>
      <c r="B49" s="3">
        <v>83893.716</v>
      </c>
      <c r="J49" s="4">
        <v>22.998000000000001</v>
      </c>
      <c r="K49" s="4">
        <v>-9</v>
      </c>
      <c r="L49" s="1">
        <f t="shared" ca="1" si="0"/>
        <v>426111.212</v>
      </c>
    </row>
    <row r="50" spans="1:12">
      <c r="A50" s="2" t="s">
        <v>47</v>
      </c>
      <c r="B50" s="3">
        <v>426024.72899999999</v>
      </c>
      <c r="J50" s="4">
        <v>23.498000000000001</v>
      </c>
      <c r="K50" s="4">
        <v>-9.3620000000000001</v>
      </c>
      <c r="L50" s="1">
        <f t="shared" ca="1" si="0"/>
        <v>426110.712</v>
      </c>
    </row>
    <row r="51" spans="1:12">
      <c r="A51" s="2" t="s">
        <v>48</v>
      </c>
      <c r="B51" s="3">
        <v>1.6819999999999999</v>
      </c>
      <c r="J51" s="4">
        <v>23.998000000000001</v>
      </c>
      <c r="K51" s="4">
        <v>-9.33</v>
      </c>
      <c r="L51" s="1">
        <f t="shared" ca="1" si="0"/>
        <v>426110.212</v>
      </c>
    </row>
    <row r="52" spans="1:12">
      <c r="A52" s="2" t="s">
        <v>49</v>
      </c>
      <c r="B52" s="3">
        <v>83918.683000000005</v>
      </c>
      <c r="J52" s="4">
        <v>24.497</v>
      </c>
      <c r="K52" s="4">
        <v>-9.2919999999999998</v>
      </c>
      <c r="L52" s="1">
        <f t="shared" ca="1" si="0"/>
        <v>426109.71300000005</v>
      </c>
    </row>
    <row r="53" spans="1:12">
      <c r="A53" s="2" t="s">
        <v>50</v>
      </c>
      <c r="B53" s="3">
        <v>426130.31699999998</v>
      </c>
      <c r="J53" s="4">
        <v>24.997</v>
      </c>
      <c r="K53" s="4">
        <v>-9.2490000000000006</v>
      </c>
      <c r="L53" s="1">
        <f t="shared" ca="1" si="0"/>
        <v>426109.21300000005</v>
      </c>
    </row>
    <row r="54" spans="1:12">
      <c r="A54" s="2" t="s">
        <v>51</v>
      </c>
      <c r="B54" s="3">
        <v>-11.026999999999999</v>
      </c>
      <c r="J54" s="4">
        <v>25.497</v>
      </c>
      <c r="K54" s="4">
        <v>-9.2040000000000006</v>
      </c>
      <c r="L54" s="1">
        <f t="shared" ca="1" si="0"/>
        <v>426108.71300000005</v>
      </c>
    </row>
    <row r="55" spans="1:12">
      <c r="A55" s="2" t="s">
        <v>52</v>
      </c>
      <c r="B55" s="3">
        <v>83919.603000000003</v>
      </c>
      <c r="J55" s="4">
        <v>25.997</v>
      </c>
      <c r="K55" s="4">
        <v>-9.1539999999999999</v>
      </c>
      <c r="L55" s="1">
        <f t="shared" ca="1" si="0"/>
        <v>426108.21300000005</v>
      </c>
    </row>
    <row r="56" spans="1:12">
      <c r="A56" s="2" t="s">
        <v>53</v>
      </c>
      <c r="B56" s="3">
        <v>426134.21</v>
      </c>
      <c r="J56" s="4">
        <v>26.495999999999999</v>
      </c>
      <c r="K56" s="4">
        <v>-9.1050000000000004</v>
      </c>
      <c r="L56" s="1">
        <f t="shared" ca="1" si="0"/>
        <v>426107.71400000004</v>
      </c>
    </row>
    <row r="57" spans="1:12">
      <c r="A57" s="2" t="s">
        <v>54</v>
      </c>
      <c r="B57" s="3">
        <v>-11.122999999999999</v>
      </c>
      <c r="J57" s="4">
        <v>26.995999999999999</v>
      </c>
      <c r="K57" s="4">
        <v>-9.0649999999999995</v>
      </c>
      <c r="L57" s="1">
        <f t="shared" ca="1" si="0"/>
        <v>426107.21400000004</v>
      </c>
    </row>
    <row r="58" spans="1:12">
      <c r="J58" s="4">
        <v>27.5</v>
      </c>
      <c r="K58" s="4">
        <v>-9.0079999999999991</v>
      </c>
      <c r="L58" s="1">
        <f t="shared" ca="1" si="0"/>
        <v>426106.71</v>
      </c>
    </row>
    <row r="59" spans="1:12">
      <c r="J59" s="4">
        <v>28</v>
      </c>
      <c r="K59" s="4">
        <v>-8.9489999999999998</v>
      </c>
      <c r="L59" s="1">
        <f t="shared" ca="1" si="0"/>
        <v>426106.21</v>
      </c>
    </row>
    <row r="60" spans="1:12">
      <c r="J60" s="4">
        <v>28.5</v>
      </c>
      <c r="K60" s="4">
        <v>-8.8979999999999997</v>
      </c>
      <c r="L60" s="1">
        <f t="shared" ca="1" si="0"/>
        <v>426105.71</v>
      </c>
    </row>
    <row r="61" spans="1:12">
      <c r="J61" s="4">
        <v>29</v>
      </c>
      <c r="K61" s="4">
        <v>-8.8439999999999994</v>
      </c>
      <c r="L61" s="1">
        <f t="shared" ca="1" si="0"/>
        <v>426105.21</v>
      </c>
    </row>
    <row r="62" spans="1:12">
      <c r="J62" s="4">
        <v>29.498999999999999</v>
      </c>
      <c r="K62" s="4">
        <v>-8.7870000000000008</v>
      </c>
      <c r="L62" s="1">
        <f t="shared" ca="1" si="0"/>
        <v>426104.71100000001</v>
      </c>
    </row>
    <row r="63" spans="1:12">
      <c r="J63" s="4">
        <v>29.998999999999999</v>
      </c>
      <c r="K63" s="4">
        <v>-8.7360000000000007</v>
      </c>
      <c r="L63" s="1">
        <f t="shared" ca="1" si="0"/>
        <v>426104.21100000001</v>
      </c>
    </row>
    <row r="64" spans="1:12">
      <c r="J64" s="4">
        <v>30.498999999999999</v>
      </c>
      <c r="K64" s="4">
        <v>-8.6880000000000006</v>
      </c>
      <c r="L64" s="1">
        <f t="shared" ca="1" si="0"/>
        <v>426103.71100000001</v>
      </c>
    </row>
    <row r="65" spans="10:12">
      <c r="J65" s="4">
        <v>30.998999999999999</v>
      </c>
      <c r="K65" s="4">
        <v>-8.6370000000000005</v>
      </c>
      <c r="L65" s="1">
        <f t="shared" ca="1" si="0"/>
        <v>426103.21100000001</v>
      </c>
    </row>
    <row r="66" spans="10:12">
      <c r="J66" s="4">
        <v>31.498000000000001</v>
      </c>
      <c r="K66" s="4">
        <v>-8.5820000000000007</v>
      </c>
      <c r="L66" s="1">
        <f t="shared" ca="1" si="0"/>
        <v>426102.712</v>
      </c>
    </row>
    <row r="67" spans="10:12">
      <c r="J67" s="4">
        <v>31.998000000000001</v>
      </c>
      <c r="K67" s="4">
        <v>-8.5250000000000004</v>
      </c>
      <c r="L67" s="1">
        <f t="shared" ref="L67:L130" ca="1" si="4">$E$21-J67</f>
        <v>426102.212</v>
      </c>
    </row>
    <row r="68" spans="10:12">
      <c r="J68" s="4">
        <v>32.497999999999998</v>
      </c>
      <c r="K68" s="4">
        <v>-8.4670000000000005</v>
      </c>
      <c r="L68" s="1">
        <f t="shared" ca="1" si="4"/>
        <v>426101.712</v>
      </c>
    </row>
    <row r="69" spans="10:12">
      <c r="J69" s="4">
        <v>32.997999999999998</v>
      </c>
      <c r="K69" s="4">
        <v>-8.4160000000000004</v>
      </c>
      <c r="L69" s="1">
        <f t="shared" ca="1" si="4"/>
        <v>426101.212</v>
      </c>
    </row>
    <row r="70" spans="10:12">
      <c r="J70" s="4">
        <v>33.497</v>
      </c>
      <c r="K70" s="4">
        <v>-8.3680000000000003</v>
      </c>
      <c r="L70" s="1">
        <f t="shared" ca="1" si="4"/>
        <v>426100.71300000005</v>
      </c>
    </row>
    <row r="71" spans="10:12">
      <c r="J71" s="4">
        <v>33.997</v>
      </c>
      <c r="K71" s="4">
        <v>-8.3070000000000004</v>
      </c>
      <c r="L71" s="1">
        <f t="shared" ca="1" si="4"/>
        <v>426100.21300000005</v>
      </c>
    </row>
    <row r="72" spans="10:12">
      <c r="J72" s="4">
        <v>34.497</v>
      </c>
      <c r="K72" s="4">
        <v>-8.266</v>
      </c>
      <c r="L72" s="1">
        <f t="shared" ca="1" si="4"/>
        <v>426099.71300000005</v>
      </c>
    </row>
    <row r="73" spans="10:12">
      <c r="J73" s="4">
        <v>34.997</v>
      </c>
      <c r="K73" s="4">
        <v>-8.23</v>
      </c>
      <c r="L73" s="1">
        <f t="shared" ca="1" si="4"/>
        <v>426099.21300000005</v>
      </c>
    </row>
    <row r="74" spans="10:12">
      <c r="J74" s="4">
        <v>35.497</v>
      </c>
      <c r="K74" s="4">
        <v>-8.1869999999999994</v>
      </c>
      <c r="L74" s="1">
        <f t="shared" ca="1" si="4"/>
        <v>426098.71300000005</v>
      </c>
    </row>
    <row r="75" spans="10:12">
      <c r="J75" s="4">
        <v>35.996000000000002</v>
      </c>
      <c r="K75" s="4">
        <v>-8.1649999999999991</v>
      </c>
      <c r="L75" s="1">
        <f t="shared" ca="1" si="4"/>
        <v>426098.21400000004</v>
      </c>
    </row>
    <row r="76" spans="10:12">
      <c r="J76" s="4">
        <v>36.5</v>
      </c>
      <c r="K76" s="4">
        <v>-8.1379999999999999</v>
      </c>
      <c r="L76" s="1">
        <f t="shared" ca="1" si="4"/>
        <v>426097.71</v>
      </c>
    </row>
    <row r="77" spans="10:12">
      <c r="J77" s="4">
        <v>37</v>
      </c>
      <c r="K77" s="4">
        <v>-8.1880000000000006</v>
      </c>
      <c r="L77" s="1">
        <f t="shared" ca="1" si="4"/>
        <v>426097.21</v>
      </c>
    </row>
    <row r="78" spans="10:12">
      <c r="J78" s="4">
        <v>37.5</v>
      </c>
      <c r="K78" s="4">
        <v>-8.2550000000000008</v>
      </c>
      <c r="L78" s="1">
        <f t="shared" ca="1" si="4"/>
        <v>426096.71</v>
      </c>
    </row>
    <row r="79" spans="10:12">
      <c r="J79" s="4">
        <v>38</v>
      </c>
      <c r="K79" s="4">
        <v>-8.16</v>
      </c>
      <c r="L79" s="1">
        <f t="shared" ca="1" si="4"/>
        <v>426096.21</v>
      </c>
    </row>
    <row r="80" spans="10:12">
      <c r="J80" s="4">
        <v>38.5</v>
      </c>
      <c r="K80" s="4">
        <v>-7.9809999999999999</v>
      </c>
      <c r="L80" s="1">
        <f t="shared" ca="1" si="4"/>
        <v>426095.71</v>
      </c>
    </row>
    <row r="81" spans="10:12">
      <c r="J81" s="4">
        <v>38.999000000000002</v>
      </c>
      <c r="K81" s="4">
        <v>-7.5490000000000004</v>
      </c>
      <c r="L81" s="1">
        <f t="shared" ca="1" si="4"/>
        <v>426095.21100000001</v>
      </c>
    </row>
    <row r="82" spans="10:12">
      <c r="J82" s="4">
        <v>39.499000000000002</v>
      </c>
      <c r="K82" s="4">
        <v>-7.0960000000000001</v>
      </c>
      <c r="L82" s="1">
        <f t="shared" ca="1" si="4"/>
        <v>426094.71100000001</v>
      </c>
    </row>
    <row r="83" spans="10:12">
      <c r="J83" s="4">
        <v>39.999000000000002</v>
      </c>
      <c r="K83" s="4">
        <v>-6.9930000000000003</v>
      </c>
      <c r="L83" s="1">
        <f t="shared" ca="1" si="4"/>
        <v>426094.21100000001</v>
      </c>
    </row>
    <row r="84" spans="10:12">
      <c r="J84" s="4">
        <v>40.499000000000002</v>
      </c>
      <c r="K84" s="4">
        <v>-6.9420000000000002</v>
      </c>
      <c r="L84" s="1">
        <f t="shared" ca="1" si="4"/>
        <v>426093.71100000001</v>
      </c>
    </row>
    <row r="85" spans="10:12">
      <c r="J85" s="4">
        <v>40.997999999999998</v>
      </c>
      <c r="K85" s="4">
        <v>-6.8630000000000004</v>
      </c>
      <c r="L85" s="1">
        <f t="shared" ca="1" si="4"/>
        <v>426093.212</v>
      </c>
    </row>
    <row r="86" spans="10:12">
      <c r="J86" s="4">
        <v>41.497999999999998</v>
      </c>
      <c r="K86" s="4">
        <v>-6.82</v>
      </c>
      <c r="L86" s="1">
        <f t="shared" ca="1" si="4"/>
        <v>426092.712</v>
      </c>
    </row>
    <row r="87" spans="10:12">
      <c r="J87" s="4">
        <v>41.997999999999998</v>
      </c>
      <c r="K87" s="4">
        <v>-6.78</v>
      </c>
      <c r="L87" s="1">
        <f t="shared" ca="1" si="4"/>
        <v>426092.212</v>
      </c>
    </row>
    <row r="88" spans="10:12">
      <c r="J88" s="4">
        <v>42.497999999999998</v>
      </c>
      <c r="K88" s="4">
        <v>-6.7110000000000003</v>
      </c>
      <c r="L88" s="1">
        <f t="shared" ca="1" si="4"/>
        <v>426091.712</v>
      </c>
    </row>
    <row r="89" spans="10:12">
      <c r="J89" s="4">
        <v>42.997</v>
      </c>
      <c r="K89" s="4">
        <v>-6.6479999999999997</v>
      </c>
      <c r="L89" s="1">
        <f t="shared" ca="1" si="4"/>
        <v>426091.21300000005</v>
      </c>
    </row>
    <row r="90" spans="10:12">
      <c r="J90" s="4">
        <v>43.497</v>
      </c>
      <c r="K90" s="4">
        <v>-6.617</v>
      </c>
      <c r="L90" s="1">
        <f t="shared" ca="1" si="4"/>
        <v>426090.71300000005</v>
      </c>
    </row>
    <row r="91" spans="10:12">
      <c r="J91" s="4">
        <v>43.997</v>
      </c>
      <c r="K91" s="4">
        <v>-6.5990000000000002</v>
      </c>
      <c r="L91" s="1">
        <f t="shared" ca="1" si="4"/>
        <v>426090.21300000005</v>
      </c>
    </row>
    <row r="92" spans="10:12">
      <c r="J92" s="4">
        <v>44.497</v>
      </c>
      <c r="K92" s="4">
        <v>-6.585</v>
      </c>
      <c r="L92" s="1">
        <f t="shared" ca="1" si="4"/>
        <v>426089.71300000005</v>
      </c>
    </row>
    <row r="93" spans="10:12">
      <c r="J93" s="4">
        <v>44.996000000000002</v>
      </c>
      <c r="K93" s="4">
        <v>-6.56</v>
      </c>
      <c r="L93" s="1">
        <f t="shared" ca="1" si="4"/>
        <v>426089.21400000004</v>
      </c>
    </row>
    <row r="94" spans="10:12">
      <c r="J94" s="4">
        <v>45.496000000000002</v>
      </c>
      <c r="K94" s="4">
        <v>-6.5430000000000001</v>
      </c>
      <c r="L94" s="1">
        <f t="shared" ca="1" si="4"/>
        <v>426088.71400000004</v>
      </c>
    </row>
    <row r="95" spans="10:12">
      <c r="J95" s="4">
        <v>46</v>
      </c>
      <c r="K95" s="4">
        <v>-6.5270000000000001</v>
      </c>
      <c r="L95" s="1">
        <f t="shared" ca="1" si="4"/>
        <v>426088.21</v>
      </c>
    </row>
    <row r="96" spans="10:12">
      <c r="J96" s="4">
        <v>46.5</v>
      </c>
      <c r="K96" s="4">
        <v>-6.508</v>
      </c>
      <c r="L96" s="1">
        <f t="shared" ca="1" si="4"/>
        <v>426087.71</v>
      </c>
    </row>
    <row r="97" spans="10:12">
      <c r="J97" s="4">
        <v>47</v>
      </c>
      <c r="K97" s="4">
        <v>-6.4889999999999999</v>
      </c>
      <c r="L97" s="1">
        <f t="shared" ca="1" si="4"/>
        <v>426087.21</v>
      </c>
    </row>
    <row r="98" spans="10:12">
      <c r="J98" s="4">
        <v>47.5</v>
      </c>
      <c r="K98" s="4">
        <v>-6.4729999999999999</v>
      </c>
      <c r="L98" s="1">
        <f t="shared" ca="1" si="4"/>
        <v>426086.71</v>
      </c>
    </row>
    <row r="99" spans="10:12">
      <c r="J99" s="4">
        <v>47.999000000000002</v>
      </c>
      <c r="K99" s="4">
        <v>-6.45</v>
      </c>
      <c r="L99" s="1">
        <f t="shared" ca="1" si="4"/>
        <v>426086.21100000001</v>
      </c>
    </row>
    <row r="100" spans="10:12">
      <c r="J100" s="4">
        <v>48.499000000000002</v>
      </c>
      <c r="K100" s="4">
        <v>-6.423</v>
      </c>
      <c r="L100" s="1">
        <f t="shared" ca="1" si="4"/>
        <v>426085.71100000001</v>
      </c>
    </row>
    <row r="101" spans="10:12">
      <c r="J101" s="4">
        <v>48.999000000000002</v>
      </c>
      <c r="K101" s="4">
        <v>-6.3940000000000001</v>
      </c>
      <c r="L101" s="1">
        <f t="shared" ca="1" si="4"/>
        <v>426085.21100000001</v>
      </c>
    </row>
    <row r="102" spans="10:12">
      <c r="J102" s="4">
        <v>49.499000000000002</v>
      </c>
      <c r="K102" s="4">
        <v>-6.3659999999999997</v>
      </c>
      <c r="L102" s="1">
        <f t="shared" ca="1" si="4"/>
        <v>426084.71100000001</v>
      </c>
    </row>
    <row r="103" spans="10:12">
      <c r="J103" s="4">
        <v>49.999000000000002</v>
      </c>
      <c r="K103" s="4">
        <v>-6.3479999999999999</v>
      </c>
      <c r="L103" s="1">
        <f t="shared" ca="1" si="4"/>
        <v>426084.21100000001</v>
      </c>
    </row>
    <row r="104" spans="10:12">
      <c r="J104" s="4">
        <v>50.497999999999998</v>
      </c>
      <c r="K104" s="4">
        <v>-6.3230000000000004</v>
      </c>
      <c r="L104" s="1">
        <f t="shared" ca="1" si="4"/>
        <v>426083.712</v>
      </c>
    </row>
    <row r="105" spans="10:12">
      <c r="J105" s="4">
        <v>50.997999999999998</v>
      </c>
      <c r="K105" s="4">
        <v>-6.3070000000000004</v>
      </c>
      <c r="L105" s="1">
        <f t="shared" ca="1" si="4"/>
        <v>426083.212</v>
      </c>
    </row>
    <row r="106" spans="10:12">
      <c r="J106" s="4">
        <v>51.497999999999998</v>
      </c>
      <c r="K106" s="4">
        <v>-6.2969999999999997</v>
      </c>
      <c r="L106" s="1">
        <f t="shared" ca="1" si="4"/>
        <v>426082.712</v>
      </c>
    </row>
    <row r="107" spans="10:12">
      <c r="J107" s="4">
        <v>51.997999999999998</v>
      </c>
      <c r="K107" s="4">
        <v>-6.2880000000000003</v>
      </c>
      <c r="L107" s="1">
        <f t="shared" ca="1" si="4"/>
        <v>426082.212</v>
      </c>
    </row>
    <row r="108" spans="10:12">
      <c r="J108" s="4">
        <v>52.497</v>
      </c>
      <c r="K108" s="4">
        <v>-6.274</v>
      </c>
      <c r="L108" s="1">
        <f t="shared" ca="1" si="4"/>
        <v>426081.71300000005</v>
      </c>
    </row>
    <row r="109" spans="10:12">
      <c r="J109" s="4">
        <v>52.997</v>
      </c>
      <c r="K109" s="4">
        <v>-6.2380000000000004</v>
      </c>
      <c r="L109" s="1">
        <f t="shared" ca="1" si="4"/>
        <v>426081.21300000005</v>
      </c>
    </row>
    <row r="110" spans="10:12">
      <c r="J110" s="4">
        <v>53.497</v>
      </c>
      <c r="K110" s="4">
        <v>-6.2119999999999997</v>
      </c>
      <c r="L110" s="1">
        <f t="shared" ca="1" si="4"/>
        <v>426080.71300000005</v>
      </c>
    </row>
    <row r="111" spans="10:12">
      <c r="J111" s="4">
        <v>53.997</v>
      </c>
      <c r="K111" s="4">
        <v>-6.1710000000000003</v>
      </c>
      <c r="L111" s="1">
        <f t="shared" ca="1" si="4"/>
        <v>426080.21300000005</v>
      </c>
    </row>
    <row r="112" spans="10:12">
      <c r="J112" s="4">
        <v>54.496000000000002</v>
      </c>
      <c r="K112" s="4">
        <v>-6.12</v>
      </c>
      <c r="L112" s="1">
        <f t="shared" ca="1" si="4"/>
        <v>426079.71400000004</v>
      </c>
    </row>
    <row r="113" spans="10:12">
      <c r="J113" s="4">
        <v>55.000999999999998</v>
      </c>
      <c r="K113" s="4">
        <v>-6.0720000000000001</v>
      </c>
      <c r="L113" s="1">
        <f t="shared" ca="1" si="4"/>
        <v>426079.20900000003</v>
      </c>
    </row>
    <row r="114" spans="10:12">
      <c r="J114" s="4">
        <v>55.5</v>
      </c>
      <c r="K114" s="4">
        <v>-5.9720000000000004</v>
      </c>
      <c r="L114" s="1">
        <f t="shared" ca="1" si="4"/>
        <v>426078.71</v>
      </c>
    </row>
    <row r="115" spans="10:12">
      <c r="J115" s="4">
        <v>56</v>
      </c>
      <c r="K115" s="4">
        <v>-5.8860000000000001</v>
      </c>
      <c r="L115" s="1">
        <f t="shared" ca="1" si="4"/>
        <v>426078.21</v>
      </c>
    </row>
    <row r="116" spans="10:12">
      <c r="J116" s="4">
        <v>56.5</v>
      </c>
      <c r="K116" s="4">
        <v>-5.8380000000000001</v>
      </c>
      <c r="L116" s="1">
        <f t="shared" ca="1" si="4"/>
        <v>426077.71</v>
      </c>
    </row>
    <row r="117" spans="10:12">
      <c r="J117" s="4">
        <v>57</v>
      </c>
      <c r="K117" s="4">
        <v>-5.7640000000000002</v>
      </c>
      <c r="L117" s="1">
        <f t="shared" ca="1" si="4"/>
        <v>426077.21</v>
      </c>
    </row>
    <row r="118" spans="10:12">
      <c r="J118" s="4">
        <v>57.499000000000002</v>
      </c>
      <c r="K118" s="4">
        <v>-5.71</v>
      </c>
      <c r="L118" s="1">
        <f t="shared" ca="1" si="4"/>
        <v>426076.71100000001</v>
      </c>
    </row>
    <row r="119" spans="10:12">
      <c r="J119" s="4">
        <v>57.999000000000002</v>
      </c>
      <c r="K119" s="4">
        <v>-5.7009999999999996</v>
      </c>
      <c r="L119" s="1">
        <f t="shared" ca="1" si="4"/>
        <v>426076.21100000001</v>
      </c>
    </row>
    <row r="120" spans="10:12">
      <c r="J120" s="4">
        <v>58.499000000000002</v>
      </c>
      <c r="K120" s="4">
        <v>-5.665</v>
      </c>
      <c r="L120" s="1">
        <f t="shared" ca="1" si="4"/>
        <v>426075.71100000001</v>
      </c>
    </row>
    <row r="121" spans="10:12">
      <c r="J121" s="4">
        <v>58.999000000000002</v>
      </c>
      <c r="K121" s="4">
        <v>-5.54</v>
      </c>
      <c r="L121" s="1">
        <f t="shared" ca="1" si="4"/>
        <v>426075.21100000001</v>
      </c>
    </row>
    <row r="122" spans="10:12">
      <c r="J122" s="4">
        <v>59.497999999999998</v>
      </c>
      <c r="K122" s="4">
        <v>-5.3120000000000003</v>
      </c>
      <c r="L122" s="1">
        <f t="shared" ca="1" si="4"/>
        <v>426074.712</v>
      </c>
    </row>
    <row r="123" spans="10:12">
      <c r="J123" s="4">
        <v>59.997999999999998</v>
      </c>
      <c r="K123" s="4">
        <v>-4.968</v>
      </c>
      <c r="L123" s="1">
        <f t="shared" ca="1" si="4"/>
        <v>426074.212</v>
      </c>
    </row>
    <row r="124" spans="10:12">
      <c r="J124" s="4">
        <v>60.497999999999998</v>
      </c>
      <c r="K124" s="4">
        <v>-4.6989999999999998</v>
      </c>
      <c r="L124" s="1">
        <f t="shared" ca="1" si="4"/>
        <v>426073.712</v>
      </c>
    </row>
    <row r="125" spans="10:12">
      <c r="J125" s="4">
        <v>60.997999999999998</v>
      </c>
      <c r="K125" s="4">
        <v>-4.5529999999999999</v>
      </c>
      <c r="L125" s="1">
        <f t="shared" ca="1" si="4"/>
        <v>426073.212</v>
      </c>
    </row>
    <row r="126" spans="10:12">
      <c r="J126" s="4">
        <v>61.497999999999998</v>
      </c>
      <c r="K126" s="4">
        <v>-4.5279999999999996</v>
      </c>
      <c r="L126" s="1">
        <f t="shared" ca="1" si="4"/>
        <v>426072.712</v>
      </c>
    </row>
    <row r="127" spans="10:12">
      <c r="J127" s="4">
        <v>61.997</v>
      </c>
      <c r="K127" s="4">
        <v>-4.556</v>
      </c>
      <c r="L127" s="1">
        <f t="shared" ca="1" si="4"/>
        <v>426072.21300000005</v>
      </c>
    </row>
    <row r="128" spans="10:12">
      <c r="J128" s="4">
        <v>62.497</v>
      </c>
      <c r="K128" s="4">
        <v>-4.4969999999999999</v>
      </c>
      <c r="L128" s="1">
        <f t="shared" ca="1" si="4"/>
        <v>426071.71300000005</v>
      </c>
    </row>
    <row r="129" spans="10:12">
      <c r="J129" s="4">
        <v>62.997</v>
      </c>
      <c r="K129" s="4">
        <v>-4.4039999999999999</v>
      </c>
      <c r="L129" s="1">
        <f t="shared" ca="1" si="4"/>
        <v>426071.21300000005</v>
      </c>
    </row>
    <row r="130" spans="10:12">
      <c r="J130" s="4">
        <v>63.497</v>
      </c>
      <c r="K130" s="4">
        <v>-4.3150000000000004</v>
      </c>
      <c r="L130" s="1">
        <f t="shared" ca="1" si="4"/>
        <v>426070.71300000005</v>
      </c>
    </row>
    <row r="131" spans="10:12">
      <c r="J131" s="4">
        <v>63.996000000000002</v>
      </c>
      <c r="K131" s="4">
        <v>-4.1539999999999999</v>
      </c>
      <c r="L131" s="1">
        <f t="shared" ref="L131:L194" ca="1" si="5">$E$21-J131</f>
        <v>426070.21400000004</v>
      </c>
    </row>
    <row r="132" spans="10:12">
      <c r="J132" s="4">
        <v>64.5</v>
      </c>
      <c r="K132" s="4">
        <v>-3.9329999999999998</v>
      </c>
      <c r="L132" s="1">
        <f t="shared" ca="1" si="5"/>
        <v>426069.71</v>
      </c>
    </row>
    <row r="133" spans="10:12">
      <c r="J133" s="4">
        <v>65</v>
      </c>
      <c r="K133" s="4">
        <v>-3.7850000000000001</v>
      </c>
      <c r="L133" s="1">
        <f t="shared" ca="1" si="5"/>
        <v>426069.21</v>
      </c>
    </row>
    <row r="134" spans="10:12">
      <c r="J134" s="4">
        <v>65.5</v>
      </c>
      <c r="K134" s="4">
        <v>-3.7549999999999999</v>
      </c>
      <c r="L134" s="1">
        <f t="shared" ca="1" si="5"/>
        <v>426068.71</v>
      </c>
    </row>
    <row r="135" spans="10:12">
      <c r="J135" s="4">
        <v>66</v>
      </c>
      <c r="K135" s="4">
        <v>-3.7679999999999998</v>
      </c>
      <c r="L135" s="1">
        <f t="shared" ca="1" si="5"/>
        <v>426068.21</v>
      </c>
    </row>
    <row r="136" spans="10:12">
      <c r="J136" s="4">
        <v>66.5</v>
      </c>
      <c r="K136" s="4">
        <v>-3.778</v>
      </c>
      <c r="L136" s="1">
        <f t="shared" ca="1" si="5"/>
        <v>426067.71</v>
      </c>
    </row>
    <row r="137" spans="10:12">
      <c r="J137" s="4">
        <v>66.998999999999995</v>
      </c>
      <c r="K137" s="4">
        <v>-3.7639999999999998</v>
      </c>
      <c r="L137" s="1">
        <f t="shared" ca="1" si="5"/>
        <v>426067.21100000001</v>
      </c>
    </row>
    <row r="138" spans="10:12">
      <c r="J138" s="4">
        <v>67.498999999999995</v>
      </c>
      <c r="K138" s="4">
        <v>-3.6960000000000002</v>
      </c>
      <c r="L138" s="1">
        <f t="shared" ca="1" si="5"/>
        <v>426066.71100000001</v>
      </c>
    </row>
    <row r="139" spans="10:12">
      <c r="J139" s="4">
        <v>67.998999999999995</v>
      </c>
      <c r="K139" s="4">
        <v>-3.581</v>
      </c>
      <c r="L139" s="1">
        <f t="shared" ca="1" si="5"/>
        <v>426066.21100000001</v>
      </c>
    </row>
    <row r="140" spans="10:12">
      <c r="J140" s="4">
        <v>68.498999999999995</v>
      </c>
      <c r="K140" s="4">
        <v>-3.476</v>
      </c>
      <c r="L140" s="1">
        <f t="shared" ca="1" si="5"/>
        <v>426065.71100000001</v>
      </c>
    </row>
    <row r="141" spans="10:12">
      <c r="J141" s="4">
        <v>68.998000000000005</v>
      </c>
      <c r="K141" s="4">
        <v>-3.4279999999999999</v>
      </c>
      <c r="L141" s="1">
        <f t="shared" ca="1" si="5"/>
        <v>426065.212</v>
      </c>
    </row>
    <row r="142" spans="10:12">
      <c r="J142" s="4">
        <v>69.498000000000005</v>
      </c>
      <c r="K142" s="4">
        <v>-3.39</v>
      </c>
      <c r="L142" s="1">
        <f t="shared" ca="1" si="5"/>
        <v>426064.712</v>
      </c>
    </row>
    <row r="143" spans="10:12">
      <c r="J143" s="4">
        <v>69.998000000000005</v>
      </c>
      <c r="K143" s="4">
        <v>-3.3170000000000002</v>
      </c>
      <c r="L143" s="1">
        <f t="shared" ca="1" si="5"/>
        <v>426064.212</v>
      </c>
    </row>
    <row r="144" spans="10:12">
      <c r="J144" s="4">
        <v>70.498000000000005</v>
      </c>
      <c r="K144" s="4">
        <v>-3.2629999999999999</v>
      </c>
      <c r="L144" s="1">
        <f t="shared" ca="1" si="5"/>
        <v>426063.712</v>
      </c>
    </row>
    <row r="145" spans="10:12">
      <c r="J145" s="4">
        <v>70.997</v>
      </c>
      <c r="K145" s="4">
        <v>-3.2229999999999999</v>
      </c>
      <c r="L145" s="1">
        <f t="shared" ca="1" si="5"/>
        <v>426063.21300000005</v>
      </c>
    </row>
    <row r="146" spans="10:12">
      <c r="J146" s="4">
        <v>71.497</v>
      </c>
      <c r="K146" s="4">
        <v>-3.1549999999999998</v>
      </c>
      <c r="L146" s="1">
        <f t="shared" ca="1" si="5"/>
        <v>426062.71300000005</v>
      </c>
    </row>
    <row r="147" spans="10:12">
      <c r="J147" s="4">
        <v>71.997</v>
      </c>
      <c r="K147" s="4">
        <v>-3.089</v>
      </c>
      <c r="L147" s="1">
        <f t="shared" ca="1" si="5"/>
        <v>426062.21300000005</v>
      </c>
    </row>
    <row r="148" spans="10:12">
      <c r="J148" s="4">
        <v>72.497</v>
      </c>
      <c r="K148" s="4">
        <v>-3.0329999999999999</v>
      </c>
      <c r="L148" s="1">
        <f t="shared" ca="1" si="5"/>
        <v>426061.71300000005</v>
      </c>
    </row>
    <row r="149" spans="10:12">
      <c r="J149" s="4">
        <v>72.997</v>
      </c>
      <c r="K149" s="4">
        <v>-2.9769999999999999</v>
      </c>
      <c r="L149" s="1">
        <f t="shared" ca="1" si="5"/>
        <v>426061.21300000005</v>
      </c>
    </row>
    <row r="150" spans="10:12">
      <c r="J150" s="4">
        <v>73.495999999999995</v>
      </c>
      <c r="K150" s="4">
        <v>-2.9409999999999998</v>
      </c>
      <c r="L150" s="1">
        <f t="shared" ca="1" si="5"/>
        <v>426060.71400000004</v>
      </c>
    </row>
    <row r="151" spans="10:12">
      <c r="J151" s="4">
        <v>74</v>
      </c>
      <c r="K151" s="4">
        <v>-2.8929999999999998</v>
      </c>
      <c r="L151" s="1">
        <f t="shared" ca="1" si="5"/>
        <v>426060.21</v>
      </c>
    </row>
    <row r="152" spans="10:12">
      <c r="J152" s="4">
        <v>74.5</v>
      </c>
      <c r="K152" s="4">
        <v>-2.863</v>
      </c>
      <c r="L152" s="1">
        <f t="shared" ca="1" si="5"/>
        <v>426059.71</v>
      </c>
    </row>
    <row r="153" spans="10:12">
      <c r="J153" s="4">
        <v>75</v>
      </c>
      <c r="K153" s="4">
        <v>-2.8540000000000001</v>
      </c>
      <c r="L153" s="1">
        <f t="shared" ca="1" si="5"/>
        <v>426059.21</v>
      </c>
    </row>
    <row r="154" spans="10:12">
      <c r="J154" s="4">
        <v>75.5</v>
      </c>
      <c r="K154" s="4">
        <v>-2.8210000000000002</v>
      </c>
      <c r="L154" s="1">
        <f t="shared" ca="1" si="5"/>
        <v>426058.71</v>
      </c>
    </row>
    <row r="155" spans="10:12">
      <c r="J155" s="4">
        <v>75.998999999999995</v>
      </c>
      <c r="K155" s="4">
        <v>-2.8250000000000002</v>
      </c>
      <c r="L155" s="1">
        <f t="shared" ca="1" si="5"/>
        <v>426058.21100000001</v>
      </c>
    </row>
    <row r="156" spans="10:12">
      <c r="J156" s="4">
        <v>76.498999999999995</v>
      </c>
      <c r="K156" s="4">
        <v>-2.81</v>
      </c>
      <c r="L156" s="1">
        <f t="shared" ca="1" si="5"/>
        <v>426057.71100000001</v>
      </c>
    </row>
    <row r="157" spans="10:12">
      <c r="J157" s="4">
        <v>76.998999999999995</v>
      </c>
      <c r="K157" s="4">
        <v>-2.7879999999999998</v>
      </c>
      <c r="L157" s="1">
        <f t="shared" ca="1" si="5"/>
        <v>426057.21100000001</v>
      </c>
    </row>
    <row r="158" spans="10:12">
      <c r="J158" s="4">
        <v>77.498999999999995</v>
      </c>
      <c r="K158" s="4">
        <v>-2.7719999999999998</v>
      </c>
      <c r="L158" s="1">
        <f t="shared" ca="1" si="5"/>
        <v>426056.71100000001</v>
      </c>
    </row>
    <row r="159" spans="10:12">
      <c r="J159" s="4">
        <v>77.998999999999995</v>
      </c>
      <c r="K159" s="4">
        <v>-2.7610000000000001</v>
      </c>
      <c r="L159" s="1">
        <f t="shared" ca="1" si="5"/>
        <v>426056.21100000001</v>
      </c>
    </row>
    <row r="160" spans="10:12">
      <c r="J160" s="4">
        <v>78.498000000000005</v>
      </c>
      <c r="K160" s="4">
        <v>-2.7549999999999999</v>
      </c>
      <c r="L160" s="1">
        <f t="shared" ca="1" si="5"/>
        <v>426055.712</v>
      </c>
    </row>
    <row r="161" spans="10:12">
      <c r="J161" s="4">
        <v>78.998000000000005</v>
      </c>
      <c r="K161" s="4">
        <v>-2.7429999999999999</v>
      </c>
      <c r="L161" s="1">
        <f t="shared" ca="1" si="5"/>
        <v>426055.212</v>
      </c>
    </row>
    <row r="162" spans="10:12">
      <c r="J162" s="4">
        <v>79.498000000000005</v>
      </c>
      <c r="K162" s="4">
        <v>-2.7149999999999999</v>
      </c>
      <c r="L162" s="1">
        <f t="shared" ca="1" si="5"/>
        <v>426054.712</v>
      </c>
    </row>
    <row r="163" spans="10:12">
      <c r="J163" s="4">
        <v>79.998000000000005</v>
      </c>
      <c r="K163" s="4">
        <v>-2.6629999999999998</v>
      </c>
      <c r="L163" s="1">
        <f t="shared" ca="1" si="5"/>
        <v>426054.212</v>
      </c>
    </row>
    <row r="164" spans="10:12">
      <c r="J164" s="4">
        <v>80.497</v>
      </c>
      <c r="K164" s="4">
        <v>-2.5539999999999998</v>
      </c>
      <c r="L164" s="1">
        <f t="shared" ca="1" si="5"/>
        <v>426053.71300000005</v>
      </c>
    </row>
    <row r="165" spans="10:12">
      <c r="J165" s="4">
        <v>80.997</v>
      </c>
      <c r="K165" s="4">
        <v>-2.4470000000000001</v>
      </c>
      <c r="L165" s="1">
        <f t="shared" ca="1" si="5"/>
        <v>426053.21300000005</v>
      </c>
    </row>
    <row r="166" spans="10:12">
      <c r="J166" s="4">
        <v>81.497</v>
      </c>
      <c r="K166" s="4">
        <v>-2.4129999999999998</v>
      </c>
      <c r="L166" s="1">
        <f t="shared" ca="1" si="5"/>
        <v>426052.71300000005</v>
      </c>
    </row>
    <row r="167" spans="10:12">
      <c r="J167" s="4">
        <v>81.997</v>
      </c>
      <c r="K167" s="4">
        <v>-2.444</v>
      </c>
      <c r="L167" s="1">
        <f t="shared" ca="1" si="5"/>
        <v>426052.21300000005</v>
      </c>
    </row>
    <row r="168" spans="10:12">
      <c r="J168" s="4">
        <v>82.495999999999995</v>
      </c>
      <c r="K168" s="4">
        <v>-2.4740000000000002</v>
      </c>
      <c r="L168" s="1">
        <f t="shared" ca="1" si="5"/>
        <v>426051.71400000004</v>
      </c>
    </row>
    <row r="169" spans="10:12">
      <c r="J169" s="4">
        <v>83.001000000000005</v>
      </c>
      <c r="K169" s="4">
        <v>-2.5009999999999999</v>
      </c>
      <c r="L169" s="1">
        <f t="shared" ca="1" si="5"/>
        <v>426051.20900000003</v>
      </c>
    </row>
    <row r="170" spans="10:12">
      <c r="J170" s="4">
        <v>83.5</v>
      </c>
      <c r="K170" s="4">
        <v>-2.5219999999999998</v>
      </c>
      <c r="L170" s="1">
        <f t="shared" ca="1" si="5"/>
        <v>426050.71</v>
      </c>
    </row>
    <row r="171" spans="10:12">
      <c r="J171" s="4">
        <v>84</v>
      </c>
      <c r="K171" s="4">
        <v>-2.524</v>
      </c>
      <c r="L171" s="1">
        <f t="shared" ca="1" si="5"/>
        <v>426050.21</v>
      </c>
    </row>
    <row r="172" spans="10:12">
      <c r="J172" s="4">
        <v>84.5</v>
      </c>
      <c r="K172" s="4">
        <v>-2.5089999999999999</v>
      </c>
      <c r="L172" s="1">
        <f t="shared" ca="1" si="5"/>
        <v>426049.71</v>
      </c>
    </row>
    <row r="173" spans="10:12">
      <c r="J173" s="4">
        <v>85</v>
      </c>
      <c r="K173" s="4">
        <v>-2.4929999999999999</v>
      </c>
      <c r="L173" s="1">
        <f t="shared" ca="1" si="5"/>
        <v>426049.21</v>
      </c>
    </row>
    <row r="174" spans="10:12">
      <c r="J174" s="4">
        <v>85.498999999999995</v>
      </c>
      <c r="K174" s="4">
        <v>-2.4670000000000001</v>
      </c>
      <c r="L174" s="1">
        <f t="shared" ca="1" si="5"/>
        <v>426048.71100000001</v>
      </c>
    </row>
    <row r="175" spans="10:12">
      <c r="J175" s="4">
        <v>85.998999999999995</v>
      </c>
      <c r="K175" s="4">
        <v>-2.4359999999999999</v>
      </c>
      <c r="L175" s="1">
        <f t="shared" ca="1" si="5"/>
        <v>426048.21100000001</v>
      </c>
    </row>
    <row r="176" spans="10:12">
      <c r="J176" s="4">
        <v>86.498999999999995</v>
      </c>
      <c r="K176" s="4">
        <v>-2.4060000000000001</v>
      </c>
      <c r="L176" s="1">
        <f t="shared" ca="1" si="5"/>
        <v>426047.71100000001</v>
      </c>
    </row>
    <row r="177" spans="10:12">
      <c r="J177" s="4">
        <v>86.998999999999995</v>
      </c>
      <c r="K177" s="4">
        <v>-2.38</v>
      </c>
      <c r="L177" s="1">
        <f t="shared" ca="1" si="5"/>
        <v>426047.21100000001</v>
      </c>
    </row>
    <row r="178" spans="10:12">
      <c r="J178" s="4">
        <v>87.498000000000005</v>
      </c>
      <c r="K178" s="4">
        <v>-2.3519999999999999</v>
      </c>
      <c r="L178" s="1">
        <f t="shared" ca="1" si="5"/>
        <v>426046.712</v>
      </c>
    </row>
    <row r="179" spans="10:12">
      <c r="J179" s="4">
        <v>87.998000000000005</v>
      </c>
      <c r="K179" s="4">
        <v>-2.3109999999999999</v>
      </c>
      <c r="L179" s="1">
        <f t="shared" ca="1" si="5"/>
        <v>426046.212</v>
      </c>
    </row>
    <row r="180" spans="10:12">
      <c r="J180" s="4">
        <v>88.498000000000005</v>
      </c>
      <c r="K180" s="4">
        <v>-2.2669999999999999</v>
      </c>
      <c r="L180" s="1">
        <f t="shared" ca="1" si="5"/>
        <v>426045.712</v>
      </c>
    </row>
    <row r="181" spans="10:12">
      <c r="J181" s="4">
        <v>88.998000000000005</v>
      </c>
      <c r="K181" s="4">
        <v>-2.2189999999999999</v>
      </c>
      <c r="L181" s="1">
        <f t="shared" ca="1" si="5"/>
        <v>426045.212</v>
      </c>
    </row>
    <row r="182" spans="10:12">
      <c r="J182" s="4">
        <v>89.498000000000005</v>
      </c>
      <c r="K182" s="4">
        <v>-2.157</v>
      </c>
      <c r="L182" s="1">
        <f t="shared" ca="1" si="5"/>
        <v>426044.712</v>
      </c>
    </row>
    <row r="183" spans="10:12">
      <c r="J183" s="4">
        <v>89.997</v>
      </c>
      <c r="K183" s="4">
        <v>-2.0979999999999999</v>
      </c>
      <c r="L183" s="1">
        <f t="shared" ca="1" si="5"/>
        <v>426044.21300000005</v>
      </c>
    </row>
    <row r="184" spans="10:12">
      <c r="J184" s="4">
        <v>90.497</v>
      </c>
      <c r="K184" s="4">
        <v>-2.0659999999999998</v>
      </c>
      <c r="L184" s="1">
        <f t="shared" ca="1" si="5"/>
        <v>426043.71300000005</v>
      </c>
    </row>
    <row r="185" spans="10:12">
      <c r="J185" s="4">
        <v>90.997</v>
      </c>
      <c r="K185" s="4">
        <v>-2.044</v>
      </c>
      <c r="L185" s="1">
        <f t="shared" ca="1" si="5"/>
        <v>426043.21300000005</v>
      </c>
    </row>
    <row r="186" spans="10:12">
      <c r="J186" s="4">
        <v>91.497</v>
      </c>
      <c r="K186" s="4">
        <v>-2.0019999999999998</v>
      </c>
      <c r="L186" s="1">
        <f t="shared" ca="1" si="5"/>
        <v>426042.71300000005</v>
      </c>
    </row>
    <row r="187" spans="10:12">
      <c r="J187" s="4">
        <v>91.995999999999995</v>
      </c>
      <c r="K187" s="4">
        <v>-1.9350000000000001</v>
      </c>
      <c r="L187" s="1">
        <f t="shared" ca="1" si="5"/>
        <v>426042.21400000004</v>
      </c>
    </row>
    <row r="188" spans="10:12">
      <c r="J188" s="4">
        <v>92.501000000000005</v>
      </c>
      <c r="K188" s="4">
        <v>-1.853</v>
      </c>
      <c r="L188" s="1">
        <f t="shared" ca="1" si="5"/>
        <v>426041.70900000003</v>
      </c>
    </row>
    <row r="189" spans="10:12">
      <c r="J189" s="4">
        <v>93</v>
      </c>
      <c r="K189" s="4">
        <v>-1.788</v>
      </c>
      <c r="L189" s="1">
        <f t="shared" ca="1" si="5"/>
        <v>426041.21</v>
      </c>
    </row>
    <row r="190" spans="10:12">
      <c r="J190" s="4">
        <v>93.5</v>
      </c>
      <c r="K190" s="4">
        <v>-1.7629999999999999</v>
      </c>
      <c r="L190" s="1">
        <f t="shared" ca="1" si="5"/>
        <v>426040.71</v>
      </c>
    </row>
    <row r="191" spans="10:12">
      <c r="J191" s="4">
        <v>94</v>
      </c>
      <c r="K191" s="4">
        <v>-1.754</v>
      </c>
      <c r="L191" s="1">
        <f t="shared" ca="1" si="5"/>
        <v>426040.21</v>
      </c>
    </row>
    <row r="192" spans="10:12">
      <c r="J192" s="4">
        <v>94.5</v>
      </c>
      <c r="K192" s="4">
        <v>-1.72</v>
      </c>
      <c r="L192" s="1">
        <f t="shared" ca="1" si="5"/>
        <v>426039.71</v>
      </c>
    </row>
    <row r="193" spans="10:12">
      <c r="J193" s="4">
        <v>94.998999999999995</v>
      </c>
      <c r="K193" s="4">
        <v>-1.671</v>
      </c>
      <c r="L193" s="1">
        <f t="shared" ca="1" si="5"/>
        <v>426039.21100000001</v>
      </c>
    </row>
    <row r="194" spans="10:12">
      <c r="J194" s="4">
        <v>95.498999999999995</v>
      </c>
      <c r="K194" s="4">
        <v>-1.68</v>
      </c>
      <c r="L194" s="1">
        <f t="shared" ca="1" si="5"/>
        <v>426038.71100000001</v>
      </c>
    </row>
    <row r="195" spans="10:12">
      <c r="J195" s="4">
        <v>95.998999999999995</v>
      </c>
      <c r="K195" s="4">
        <v>-1.629</v>
      </c>
      <c r="L195" s="1">
        <f t="shared" ref="L195:L258" ca="1" si="6">$E$21-J195</f>
        <v>426038.21100000001</v>
      </c>
    </row>
    <row r="196" spans="10:12">
      <c r="J196" s="4">
        <v>96.498999999999995</v>
      </c>
      <c r="K196" s="4">
        <v>-1.613</v>
      </c>
      <c r="L196" s="1">
        <f t="shared" ca="1" si="6"/>
        <v>426037.71100000001</v>
      </c>
    </row>
    <row r="197" spans="10:12">
      <c r="J197" s="4">
        <v>96.998000000000005</v>
      </c>
      <c r="K197" s="4">
        <v>-1.5740000000000001</v>
      </c>
      <c r="L197" s="1">
        <f t="shared" ca="1" si="6"/>
        <v>426037.212</v>
      </c>
    </row>
    <row r="198" spans="10:12">
      <c r="J198" s="4">
        <v>97.498000000000005</v>
      </c>
      <c r="K198" s="4">
        <v>-1.5349999999999999</v>
      </c>
      <c r="L198" s="1">
        <f t="shared" ca="1" si="6"/>
        <v>426036.712</v>
      </c>
    </row>
    <row r="199" spans="10:12">
      <c r="J199" s="4">
        <v>97.998000000000005</v>
      </c>
      <c r="K199" s="4">
        <v>-1.5009999999999999</v>
      </c>
      <c r="L199" s="1">
        <f t="shared" ca="1" si="6"/>
        <v>426036.212</v>
      </c>
    </row>
    <row r="200" spans="10:12">
      <c r="J200" s="4">
        <v>98.498000000000005</v>
      </c>
      <c r="K200" s="4">
        <v>-1.4810000000000001</v>
      </c>
      <c r="L200" s="1">
        <f t="shared" ca="1" si="6"/>
        <v>426035.712</v>
      </c>
    </row>
    <row r="201" spans="10:12">
      <c r="J201" s="4">
        <v>98.997</v>
      </c>
      <c r="K201" s="4">
        <v>-1.4430000000000001</v>
      </c>
      <c r="L201" s="1">
        <f t="shared" ca="1" si="6"/>
        <v>426035.21300000005</v>
      </c>
    </row>
    <row r="202" spans="10:12">
      <c r="J202" s="4">
        <v>99.497</v>
      </c>
      <c r="K202" s="4">
        <v>-1.42</v>
      </c>
      <c r="L202" s="1">
        <f t="shared" ca="1" si="6"/>
        <v>426034.71300000005</v>
      </c>
    </row>
    <row r="203" spans="10:12">
      <c r="J203" s="4">
        <v>99.997</v>
      </c>
      <c r="K203" s="4">
        <v>-1.365</v>
      </c>
      <c r="L203" s="1">
        <f t="shared" ca="1" si="6"/>
        <v>426034.21300000005</v>
      </c>
    </row>
    <row r="204" spans="10:12">
      <c r="J204" s="4">
        <v>100.497</v>
      </c>
      <c r="K204" s="4">
        <v>-1.325</v>
      </c>
      <c r="L204" s="1">
        <f t="shared" ca="1" si="6"/>
        <v>426033.71300000005</v>
      </c>
    </row>
    <row r="205" spans="10:12">
      <c r="J205" s="4">
        <v>100.997</v>
      </c>
      <c r="K205" s="4">
        <v>-1.2729999999999999</v>
      </c>
      <c r="L205" s="1">
        <f t="shared" ca="1" si="6"/>
        <v>426033.21300000005</v>
      </c>
    </row>
    <row r="206" spans="10:12">
      <c r="J206" s="4">
        <v>101.501</v>
      </c>
      <c r="K206" s="4">
        <v>-1.1870000000000001</v>
      </c>
      <c r="L206" s="1">
        <f t="shared" ca="1" si="6"/>
        <v>426032.70900000003</v>
      </c>
    </row>
    <row r="207" spans="10:12">
      <c r="J207" s="4">
        <v>102</v>
      </c>
      <c r="K207" s="4">
        <v>-1.133</v>
      </c>
      <c r="L207" s="1">
        <f t="shared" ca="1" si="6"/>
        <v>426032.21</v>
      </c>
    </row>
    <row r="208" spans="10:12">
      <c r="J208" s="4">
        <v>102.5</v>
      </c>
      <c r="K208" s="4">
        <v>-1.107</v>
      </c>
      <c r="L208" s="1">
        <f t="shared" ca="1" si="6"/>
        <v>426031.71</v>
      </c>
    </row>
    <row r="209" spans="10:12">
      <c r="J209" s="4">
        <v>103</v>
      </c>
      <c r="K209" s="4">
        <v>-1.0740000000000001</v>
      </c>
      <c r="L209" s="1">
        <f t="shared" ca="1" si="6"/>
        <v>426031.21</v>
      </c>
    </row>
    <row r="210" spans="10:12">
      <c r="J210" s="4">
        <v>103.5</v>
      </c>
      <c r="K210" s="4">
        <v>-1.006</v>
      </c>
      <c r="L210" s="1">
        <f t="shared" ca="1" si="6"/>
        <v>426030.71</v>
      </c>
    </row>
    <row r="211" spans="10:12">
      <c r="J211" s="4">
        <v>104</v>
      </c>
      <c r="K211" s="4">
        <v>-0.96499999999999997</v>
      </c>
      <c r="L211" s="1">
        <f t="shared" ca="1" si="6"/>
        <v>426030.21</v>
      </c>
    </row>
    <row r="212" spans="10:12">
      <c r="J212" s="4">
        <v>104.499</v>
      </c>
      <c r="K212" s="4">
        <v>-0.93899999999999995</v>
      </c>
      <c r="L212" s="1">
        <f t="shared" ca="1" si="6"/>
        <v>426029.71100000001</v>
      </c>
    </row>
    <row r="213" spans="10:12">
      <c r="J213" s="4">
        <v>104.999</v>
      </c>
      <c r="K213" s="4">
        <v>-0.83899999999999997</v>
      </c>
      <c r="L213" s="1">
        <f t="shared" ca="1" si="6"/>
        <v>426029.21100000001</v>
      </c>
    </row>
    <row r="214" spans="10:12">
      <c r="J214" s="4">
        <v>105.499</v>
      </c>
      <c r="K214" s="4">
        <v>-0.745</v>
      </c>
      <c r="L214" s="1">
        <f t="shared" ca="1" si="6"/>
        <v>426028.71100000001</v>
      </c>
    </row>
    <row r="215" spans="10:12">
      <c r="J215" s="4">
        <v>105.999</v>
      </c>
      <c r="K215" s="4">
        <v>-0.626</v>
      </c>
      <c r="L215" s="1">
        <f t="shared" ca="1" si="6"/>
        <v>426028.21100000001</v>
      </c>
    </row>
    <row r="216" spans="10:12">
      <c r="J216" s="4">
        <v>106.498</v>
      </c>
      <c r="K216" s="4">
        <v>-0.51200000000000001</v>
      </c>
      <c r="L216" s="1">
        <f t="shared" ca="1" si="6"/>
        <v>426027.712</v>
      </c>
    </row>
    <row r="217" spans="10:12">
      <c r="J217" s="4">
        <v>106.998</v>
      </c>
      <c r="K217" s="4">
        <v>-0.32200000000000001</v>
      </c>
      <c r="L217" s="1">
        <f t="shared" ca="1" si="6"/>
        <v>426027.212</v>
      </c>
    </row>
    <row r="218" spans="10:12">
      <c r="J218" s="4">
        <v>107.498</v>
      </c>
      <c r="K218" s="4">
        <v>-0.24</v>
      </c>
      <c r="L218" s="1">
        <f t="shared" ca="1" si="6"/>
        <v>426026.712</v>
      </c>
    </row>
    <row r="219" spans="10:12">
      <c r="J219" s="4">
        <v>107.998</v>
      </c>
      <c r="K219" s="4">
        <v>0.70799999999999996</v>
      </c>
      <c r="L219" s="1">
        <f t="shared" ca="1" si="6"/>
        <v>426026.212</v>
      </c>
    </row>
    <row r="220" spans="10:12">
      <c r="J220" s="4">
        <v>108.497</v>
      </c>
      <c r="K220" s="4">
        <v>0.73199999999999998</v>
      </c>
      <c r="L220" s="1">
        <f t="shared" ca="1" si="6"/>
        <v>426025.71300000005</v>
      </c>
    </row>
    <row r="221" spans="10:12">
      <c r="J221" s="4">
        <v>108.997</v>
      </c>
      <c r="K221" s="4">
        <v>0.81100000000000005</v>
      </c>
      <c r="L221" s="1">
        <f t="shared" ca="1" si="6"/>
        <v>426025.21300000005</v>
      </c>
    </row>
    <row r="222" spans="10:12">
      <c r="J222" s="4">
        <v>109.497</v>
      </c>
      <c r="K222" s="4">
        <v>0.85599999999999998</v>
      </c>
      <c r="L222" s="1">
        <f t="shared" ca="1" si="6"/>
        <v>426024.71300000005</v>
      </c>
    </row>
    <row r="223" spans="10:12">
      <c r="J223" s="4">
        <v>109.997</v>
      </c>
      <c r="K223" s="4">
        <v>0.86499999999999999</v>
      </c>
      <c r="L223" s="1">
        <f t="shared" ca="1" si="6"/>
        <v>426024.21300000005</v>
      </c>
    </row>
    <row r="224" spans="10:12">
      <c r="J224" s="4">
        <v>110.497</v>
      </c>
      <c r="K224" s="4">
        <v>1.0429999999999999</v>
      </c>
      <c r="L224" s="1">
        <f t="shared" ca="1" si="6"/>
        <v>426023.71300000005</v>
      </c>
    </row>
    <row r="225" spans="9:12">
      <c r="J225" s="4">
        <v>111.001</v>
      </c>
      <c r="K225" s="4">
        <v>1.2450000000000001</v>
      </c>
      <c r="L225" s="1">
        <f t="shared" ca="1" si="6"/>
        <v>426023.20900000003</v>
      </c>
    </row>
    <row r="226" spans="9:12">
      <c r="J226" s="4">
        <v>111.5</v>
      </c>
      <c r="K226" s="4">
        <v>1.472</v>
      </c>
      <c r="L226" s="1">
        <f t="shared" ca="1" si="6"/>
        <v>426022.71</v>
      </c>
    </row>
    <row r="227" spans="9:12">
      <c r="J227" s="4">
        <v>112</v>
      </c>
      <c r="K227" s="4">
        <v>1.619</v>
      </c>
      <c r="L227" s="1">
        <f t="shared" ca="1" si="6"/>
        <v>426022.21</v>
      </c>
    </row>
    <row r="228" spans="9:12">
      <c r="I228" s="4" t="s">
        <v>312</v>
      </c>
      <c r="J228" s="4">
        <v>112.5</v>
      </c>
      <c r="K228" s="4">
        <v>1.6819999999999999</v>
      </c>
      <c r="L228" s="1">
        <f t="shared" ca="1" si="6"/>
        <v>426021.71</v>
      </c>
    </row>
    <row r="229" spans="9:12">
      <c r="J229" s="4">
        <v>113</v>
      </c>
      <c r="K229" s="4">
        <v>1.7070000000000001</v>
      </c>
      <c r="L229" s="1">
        <f t="shared" ca="1" si="6"/>
        <v>426021.21</v>
      </c>
    </row>
    <row r="230" spans="9:12">
      <c r="J230" s="4">
        <v>113.499</v>
      </c>
      <c r="K230" s="4">
        <v>1.7090000000000001</v>
      </c>
      <c r="L230" s="1">
        <f t="shared" ca="1" si="6"/>
        <v>426020.71100000001</v>
      </c>
    </row>
    <row r="231" spans="9:12">
      <c r="J231" s="4">
        <v>113.999</v>
      </c>
      <c r="K231" s="4">
        <v>1.7290000000000001</v>
      </c>
      <c r="L231" s="1">
        <f t="shared" ca="1" si="6"/>
        <v>426020.21100000001</v>
      </c>
    </row>
    <row r="232" spans="9:12">
      <c r="J232" s="4">
        <v>114.499</v>
      </c>
      <c r="K232" s="4">
        <v>1.7529999999999999</v>
      </c>
      <c r="L232" s="1">
        <f t="shared" ca="1" si="6"/>
        <v>426019.71100000001</v>
      </c>
    </row>
    <row r="233" spans="9:12">
      <c r="J233" s="4">
        <v>114.999</v>
      </c>
      <c r="K233" s="4">
        <v>1.756</v>
      </c>
      <c r="L233" s="1">
        <f t="shared" ca="1" si="6"/>
        <v>426019.21100000001</v>
      </c>
    </row>
    <row r="234" spans="9:12">
      <c r="J234" s="4">
        <v>115.499</v>
      </c>
      <c r="K234" s="4">
        <v>1.758</v>
      </c>
      <c r="L234" s="1">
        <f t="shared" ca="1" si="6"/>
        <v>426018.71100000001</v>
      </c>
    </row>
    <row r="235" spans="9:12">
      <c r="J235" s="4">
        <v>115.998</v>
      </c>
      <c r="K235" s="4">
        <v>1.7450000000000001</v>
      </c>
      <c r="L235" s="1">
        <f t="shared" ca="1" si="6"/>
        <v>426018.212</v>
      </c>
    </row>
    <row r="236" spans="9:12">
      <c r="J236" s="4">
        <v>116.498</v>
      </c>
      <c r="K236" s="4">
        <v>1.7430000000000001</v>
      </c>
      <c r="L236" s="1">
        <f t="shared" ca="1" si="6"/>
        <v>426017.712</v>
      </c>
    </row>
    <row r="237" spans="9:12">
      <c r="J237" s="4">
        <v>116.998</v>
      </c>
      <c r="K237" s="4">
        <v>1.758</v>
      </c>
      <c r="L237" s="1">
        <f t="shared" ca="1" si="6"/>
        <v>426017.212</v>
      </c>
    </row>
    <row r="238" spans="9:12">
      <c r="J238" s="4">
        <v>117.498</v>
      </c>
      <c r="K238" s="4">
        <v>1.744</v>
      </c>
      <c r="L238" s="1">
        <f t="shared" ca="1" si="6"/>
        <v>426016.712</v>
      </c>
    </row>
    <row r="239" spans="9:12">
      <c r="J239" s="4">
        <v>117.997</v>
      </c>
      <c r="K239" s="4">
        <v>1.7190000000000001</v>
      </c>
      <c r="L239" s="1">
        <f t="shared" ca="1" si="6"/>
        <v>426016.21300000005</v>
      </c>
    </row>
    <row r="240" spans="9:12">
      <c r="J240" s="4">
        <v>118.497</v>
      </c>
      <c r="K240" s="4">
        <v>1.7270000000000001</v>
      </c>
      <c r="L240" s="1">
        <f t="shared" ca="1" si="6"/>
        <v>426015.71300000005</v>
      </c>
    </row>
    <row r="241" spans="10:12">
      <c r="J241" s="4">
        <v>118.997</v>
      </c>
      <c r="K241" s="4">
        <v>1.722</v>
      </c>
      <c r="L241" s="1">
        <f t="shared" ca="1" si="6"/>
        <v>426015.21300000005</v>
      </c>
    </row>
    <row r="242" spans="10:12">
      <c r="J242" s="4">
        <v>119.497</v>
      </c>
      <c r="K242" s="4">
        <v>1.7190000000000001</v>
      </c>
      <c r="L242" s="1">
        <f t="shared" ca="1" si="6"/>
        <v>426014.71300000005</v>
      </c>
    </row>
    <row r="243" spans="10:12">
      <c r="J243" s="4">
        <v>120.001</v>
      </c>
      <c r="K243" s="4">
        <v>1.7230000000000001</v>
      </c>
      <c r="L243" s="1">
        <f t="shared" ca="1" si="6"/>
        <v>426014.20900000003</v>
      </c>
    </row>
    <row r="244" spans="10:12">
      <c r="J244" s="4">
        <v>120.501</v>
      </c>
      <c r="K244" s="4">
        <v>1.7270000000000001</v>
      </c>
      <c r="L244" s="1">
        <f t="shared" ca="1" si="6"/>
        <v>426013.70900000003</v>
      </c>
    </row>
    <row r="245" spans="10:12">
      <c r="J245" s="4">
        <v>121</v>
      </c>
      <c r="K245" s="4">
        <v>1.7250000000000001</v>
      </c>
      <c r="L245" s="1">
        <f t="shared" ca="1" si="6"/>
        <v>426013.21</v>
      </c>
    </row>
    <row r="246" spans="10:12">
      <c r="J246" s="4">
        <v>121.5</v>
      </c>
      <c r="K246" s="4">
        <v>1.726</v>
      </c>
      <c r="L246" s="1">
        <f t="shared" ca="1" si="6"/>
        <v>426012.71</v>
      </c>
    </row>
    <row r="247" spans="10:12">
      <c r="J247" s="4">
        <v>122</v>
      </c>
      <c r="K247" s="4">
        <v>1.72</v>
      </c>
      <c r="L247" s="1">
        <f t="shared" ca="1" si="6"/>
        <v>426012.21</v>
      </c>
    </row>
    <row r="248" spans="10:12">
      <c r="J248" s="4">
        <v>122.5</v>
      </c>
      <c r="K248" s="4">
        <v>1.7010000000000001</v>
      </c>
      <c r="L248" s="1">
        <f t="shared" ca="1" si="6"/>
        <v>426011.71</v>
      </c>
    </row>
    <row r="249" spans="10:12">
      <c r="J249" s="4">
        <v>122.999</v>
      </c>
      <c r="K249" s="4">
        <v>1.6739999999999999</v>
      </c>
      <c r="L249" s="1">
        <f t="shared" ca="1" si="6"/>
        <v>426011.21100000001</v>
      </c>
    </row>
    <row r="250" spans="10:12">
      <c r="J250" s="4">
        <v>123.499</v>
      </c>
      <c r="K250" s="4">
        <v>1.6659999999999999</v>
      </c>
      <c r="L250" s="1">
        <f t="shared" ca="1" si="6"/>
        <v>426010.71100000001</v>
      </c>
    </row>
    <row r="251" spans="10:12">
      <c r="J251" s="4">
        <v>123.999</v>
      </c>
      <c r="K251" s="4">
        <v>1.637</v>
      </c>
      <c r="L251" s="1">
        <f t="shared" ca="1" si="6"/>
        <v>426010.21100000001</v>
      </c>
    </row>
    <row r="252" spans="10:12">
      <c r="J252" s="4">
        <v>124.499</v>
      </c>
      <c r="K252" s="4">
        <v>1.593</v>
      </c>
      <c r="L252" s="1">
        <f t="shared" ca="1" si="6"/>
        <v>426009.71100000001</v>
      </c>
    </row>
    <row r="253" spans="10:12">
      <c r="J253" s="4">
        <v>124.998</v>
      </c>
      <c r="K253" s="4">
        <v>1.5860000000000001</v>
      </c>
      <c r="L253" s="1">
        <f t="shared" ca="1" si="6"/>
        <v>426009.212</v>
      </c>
    </row>
    <row r="254" spans="10:12">
      <c r="J254" s="4">
        <v>125.498</v>
      </c>
      <c r="K254" s="4">
        <v>1.571</v>
      </c>
      <c r="L254" s="1">
        <f t="shared" ca="1" si="6"/>
        <v>426008.712</v>
      </c>
    </row>
    <row r="255" spans="10:12">
      <c r="J255" s="4">
        <v>125.998</v>
      </c>
      <c r="K255" s="4">
        <v>1.5609999999999999</v>
      </c>
      <c r="L255" s="1">
        <f t="shared" ca="1" si="6"/>
        <v>426008.212</v>
      </c>
    </row>
    <row r="256" spans="10:12">
      <c r="J256" s="4">
        <v>126.498</v>
      </c>
      <c r="K256" s="4">
        <v>1.556</v>
      </c>
      <c r="L256" s="1">
        <f t="shared" ca="1" si="6"/>
        <v>426007.712</v>
      </c>
    </row>
    <row r="257" spans="10:12">
      <c r="J257" s="4">
        <v>126.998</v>
      </c>
      <c r="K257" s="4">
        <v>1.5349999999999999</v>
      </c>
      <c r="L257" s="1">
        <f t="shared" ca="1" si="6"/>
        <v>426007.212</v>
      </c>
    </row>
    <row r="258" spans="10:12">
      <c r="J258" s="4">
        <v>127.497</v>
      </c>
      <c r="K258" s="4">
        <v>1.5209999999999999</v>
      </c>
      <c r="L258" s="1">
        <f t="shared" ca="1" si="6"/>
        <v>426006.71300000005</v>
      </c>
    </row>
    <row r="259" spans="10:12">
      <c r="J259" s="4">
        <v>127.997</v>
      </c>
      <c r="K259" s="4">
        <v>1.5269999999999999</v>
      </c>
      <c r="L259" s="1">
        <f t="shared" ref="L259:L322" ca="1" si="7">$E$21-J259</f>
        <v>426006.21300000005</v>
      </c>
    </row>
    <row r="260" spans="10:12">
      <c r="J260" s="4">
        <v>128.49700000000001</v>
      </c>
      <c r="K260" s="4">
        <v>1.528</v>
      </c>
      <c r="L260" s="1">
        <f t="shared" ca="1" si="7"/>
        <v>426005.71300000005</v>
      </c>
    </row>
    <row r="261" spans="10:12">
      <c r="J261" s="4">
        <v>128.99700000000001</v>
      </c>
      <c r="K261" s="4">
        <v>1.524</v>
      </c>
      <c r="L261" s="1">
        <f t="shared" ca="1" si="7"/>
        <v>426005.21300000005</v>
      </c>
    </row>
    <row r="262" spans="10:12">
      <c r="J262" s="4">
        <v>129.501</v>
      </c>
      <c r="K262" s="4">
        <v>1.524</v>
      </c>
      <c r="L262" s="1">
        <f t="shared" ca="1" si="7"/>
        <v>426004.70900000003</v>
      </c>
    </row>
    <row r="263" spans="10:12">
      <c r="J263" s="4">
        <v>130</v>
      </c>
      <c r="K263" s="4">
        <v>1.522</v>
      </c>
      <c r="L263" s="1">
        <f t="shared" ca="1" si="7"/>
        <v>426004.21</v>
      </c>
    </row>
    <row r="264" spans="10:12">
      <c r="J264" s="4">
        <v>130.5</v>
      </c>
      <c r="K264" s="4">
        <v>1.5189999999999999</v>
      </c>
      <c r="L264" s="1">
        <f t="shared" ca="1" si="7"/>
        <v>426003.71</v>
      </c>
    </row>
    <row r="265" spans="10:12">
      <c r="J265" s="4">
        <v>131</v>
      </c>
      <c r="K265" s="4">
        <v>1.5169999999999999</v>
      </c>
      <c r="L265" s="1">
        <f t="shared" ca="1" si="7"/>
        <v>426003.21</v>
      </c>
    </row>
    <row r="266" spans="10:12">
      <c r="J266" s="4">
        <v>131.5</v>
      </c>
      <c r="K266" s="4">
        <v>1.5009999999999999</v>
      </c>
      <c r="L266" s="1">
        <f t="shared" ca="1" si="7"/>
        <v>426002.71</v>
      </c>
    </row>
    <row r="267" spans="10:12">
      <c r="J267" s="4">
        <v>132</v>
      </c>
      <c r="K267" s="4">
        <v>1.4870000000000001</v>
      </c>
      <c r="L267" s="1">
        <f t="shared" ca="1" si="7"/>
        <v>426002.21</v>
      </c>
    </row>
    <row r="268" spans="10:12">
      <c r="J268" s="4">
        <v>132.499</v>
      </c>
      <c r="K268" s="4">
        <v>1.4750000000000001</v>
      </c>
      <c r="L268" s="1">
        <f t="shared" ca="1" si="7"/>
        <v>426001.71100000001</v>
      </c>
    </row>
    <row r="269" spans="10:12">
      <c r="J269" s="4">
        <v>132.999</v>
      </c>
      <c r="K269" s="4">
        <v>1.476</v>
      </c>
      <c r="L269" s="1">
        <f t="shared" ca="1" si="7"/>
        <v>426001.21100000001</v>
      </c>
    </row>
    <row r="270" spans="10:12">
      <c r="J270" s="4">
        <v>133.499</v>
      </c>
      <c r="K270" s="4">
        <v>1.484</v>
      </c>
      <c r="L270" s="1">
        <f t="shared" ca="1" si="7"/>
        <v>426000.71100000001</v>
      </c>
    </row>
    <row r="271" spans="10:12">
      <c r="J271" s="4">
        <v>133.999</v>
      </c>
      <c r="K271" s="4">
        <v>1.4650000000000001</v>
      </c>
      <c r="L271" s="1">
        <f t="shared" ca="1" si="7"/>
        <v>426000.21100000001</v>
      </c>
    </row>
    <row r="272" spans="10:12">
      <c r="J272" s="4">
        <v>134.49799999999999</v>
      </c>
      <c r="K272" s="4">
        <v>1.4810000000000001</v>
      </c>
      <c r="L272" s="1">
        <f t="shared" ca="1" si="7"/>
        <v>425999.712</v>
      </c>
    </row>
    <row r="273" spans="10:12">
      <c r="J273" s="4">
        <v>134.99799999999999</v>
      </c>
      <c r="K273" s="4">
        <v>1.47</v>
      </c>
      <c r="L273" s="1">
        <f t="shared" ca="1" si="7"/>
        <v>425999.212</v>
      </c>
    </row>
    <row r="274" spans="10:12">
      <c r="J274" s="4">
        <v>135.49799999999999</v>
      </c>
      <c r="K274" s="4">
        <v>1.4510000000000001</v>
      </c>
      <c r="L274" s="1">
        <f t="shared" ca="1" si="7"/>
        <v>425998.712</v>
      </c>
    </row>
    <row r="275" spans="10:12">
      <c r="J275" s="4">
        <v>135.99799999999999</v>
      </c>
      <c r="K275" s="4">
        <v>1.4330000000000001</v>
      </c>
      <c r="L275" s="1">
        <f t="shared" ca="1" si="7"/>
        <v>425998.212</v>
      </c>
    </row>
    <row r="276" spans="10:12">
      <c r="J276" s="4">
        <v>136.49700000000001</v>
      </c>
      <c r="K276" s="4">
        <v>1.4670000000000001</v>
      </c>
      <c r="L276" s="1">
        <f t="shared" ca="1" si="7"/>
        <v>425997.71300000005</v>
      </c>
    </row>
    <row r="277" spans="10:12">
      <c r="J277" s="4">
        <v>136.99700000000001</v>
      </c>
      <c r="K277" s="4">
        <v>1.4810000000000001</v>
      </c>
      <c r="L277" s="1">
        <f t="shared" ca="1" si="7"/>
        <v>425997.21300000005</v>
      </c>
    </row>
    <row r="278" spans="10:12">
      <c r="J278" s="4">
        <v>137.49700000000001</v>
      </c>
      <c r="K278" s="4">
        <v>1.468</v>
      </c>
      <c r="L278" s="1">
        <f t="shared" ca="1" si="7"/>
        <v>425996.71300000005</v>
      </c>
    </row>
    <row r="279" spans="10:12">
      <c r="J279" s="4">
        <v>137.99700000000001</v>
      </c>
      <c r="K279" s="4">
        <v>1.4670000000000001</v>
      </c>
      <c r="L279" s="1">
        <f t="shared" ca="1" si="7"/>
        <v>425996.21300000005</v>
      </c>
    </row>
    <row r="280" spans="10:12">
      <c r="J280" s="4">
        <v>138.501</v>
      </c>
      <c r="K280" s="4">
        <v>1.4770000000000001</v>
      </c>
      <c r="L280" s="1">
        <f t="shared" ca="1" si="7"/>
        <v>425995.70900000003</v>
      </c>
    </row>
    <row r="281" spans="10:12">
      <c r="J281" s="4">
        <v>139.001</v>
      </c>
      <c r="K281" s="4">
        <v>1.4870000000000001</v>
      </c>
      <c r="L281" s="1">
        <f t="shared" ca="1" si="7"/>
        <v>425995.20900000003</v>
      </c>
    </row>
    <row r="282" spans="10:12">
      <c r="J282" s="4">
        <v>139.5</v>
      </c>
      <c r="K282" s="4">
        <v>1.5</v>
      </c>
      <c r="L282" s="1">
        <f t="shared" ca="1" si="7"/>
        <v>425994.71</v>
      </c>
    </row>
    <row r="283" spans="10:12">
      <c r="J283" s="4">
        <v>140</v>
      </c>
      <c r="K283" s="4">
        <v>1.4930000000000001</v>
      </c>
      <c r="L283" s="1">
        <f t="shared" ca="1" si="7"/>
        <v>425994.21</v>
      </c>
    </row>
    <row r="284" spans="10:12">
      <c r="J284" s="4">
        <v>140.5</v>
      </c>
      <c r="K284" s="4">
        <v>1.5129999999999999</v>
      </c>
      <c r="L284" s="1">
        <f t="shared" ca="1" si="7"/>
        <v>425993.71</v>
      </c>
    </row>
    <row r="285" spans="10:12">
      <c r="J285" s="4">
        <v>141</v>
      </c>
      <c r="K285" s="4">
        <v>1.5609999999999999</v>
      </c>
      <c r="L285" s="1">
        <f t="shared" ca="1" si="7"/>
        <v>425993.21</v>
      </c>
    </row>
    <row r="286" spans="10:12">
      <c r="J286" s="4">
        <v>141.499</v>
      </c>
      <c r="K286" s="4">
        <v>1.5880000000000001</v>
      </c>
      <c r="L286" s="1">
        <f t="shared" ca="1" si="7"/>
        <v>425992.71100000001</v>
      </c>
    </row>
    <row r="287" spans="10:12">
      <c r="J287" s="4">
        <v>141.999</v>
      </c>
      <c r="K287" s="4">
        <v>1.6240000000000001</v>
      </c>
      <c r="L287" s="1">
        <f t="shared" ca="1" si="7"/>
        <v>425992.21100000001</v>
      </c>
    </row>
    <row r="288" spans="10:12">
      <c r="J288" s="4">
        <v>142.499</v>
      </c>
      <c r="K288" s="4">
        <v>1.6739999999999999</v>
      </c>
      <c r="L288" s="1">
        <f t="shared" ca="1" si="7"/>
        <v>425991.71100000001</v>
      </c>
    </row>
    <row r="289" spans="10:12">
      <c r="J289" s="4">
        <v>142.999</v>
      </c>
      <c r="K289" s="4">
        <v>1.7150000000000001</v>
      </c>
      <c r="L289" s="1">
        <f t="shared" ca="1" si="7"/>
        <v>425991.21100000001</v>
      </c>
    </row>
    <row r="290" spans="10:12">
      <c r="J290" s="4">
        <v>143.499</v>
      </c>
      <c r="K290" s="4">
        <v>1.744</v>
      </c>
      <c r="L290" s="1">
        <f t="shared" ca="1" si="7"/>
        <v>425990.71100000001</v>
      </c>
    </row>
    <row r="291" spans="10:12">
      <c r="J291" s="4">
        <v>143.99799999999999</v>
      </c>
      <c r="K291" s="4">
        <v>1.77</v>
      </c>
      <c r="L291" s="1">
        <f t="shared" ca="1" si="7"/>
        <v>425990.212</v>
      </c>
    </row>
    <row r="292" spans="10:12">
      <c r="J292" s="4">
        <v>144.49799999999999</v>
      </c>
      <c r="K292" s="4">
        <v>1.7450000000000001</v>
      </c>
      <c r="L292" s="1">
        <f t="shared" ca="1" si="7"/>
        <v>425989.712</v>
      </c>
    </row>
    <row r="293" spans="10:12">
      <c r="J293" s="4">
        <v>144.99799999999999</v>
      </c>
      <c r="K293" s="4">
        <v>1.7330000000000001</v>
      </c>
      <c r="L293" s="1">
        <f t="shared" ca="1" si="7"/>
        <v>425989.212</v>
      </c>
    </row>
    <row r="294" spans="10:12">
      <c r="J294" s="4">
        <v>145.49799999999999</v>
      </c>
      <c r="K294" s="4">
        <v>1.758</v>
      </c>
      <c r="L294" s="1">
        <f t="shared" ca="1" si="7"/>
        <v>425988.712</v>
      </c>
    </row>
    <row r="295" spans="10:12">
      <c r="J295" s="4">
        <v>145.99700000000001</v>
      </c>
      <c r="K295" s="4">
        <v>1.74</v>
      </c>
      <c r="L295" s="1">
        <f t="shared" ca="1" si="7"/>
        <v>425988.21300000005</v>
      </c>
    </row>
    <row r="296" spans="10:12">
      <c r="J296" s="4">
        <v>146.49700000000001</v>
      </c>
      <c r="K296" s="4">
        <v>1.7150000000000001</v>
      </c>
      <c r="L296" s="1">
        <f t="shared" ca="1" si="7"/>
        <v>425987.71300000005</v>
      </c>
    </row>
    <row r="297" spans="10:12">
      <c r="J297" s="4">
        <v>146.99700000000001</v>
      </c>
      <c r="K297" s="4">
        <v>1.708</v>
      </c>
      <c r="L297" s="1">
        <f t="shared" ca="1" si="7"/>
        <v>425987.21300000005</v>
      </c>
    </row>
    <row r="298" spans="10:12">
      <c r="J298" s="4">
        <v>147.49700000000001</v>
      </c>
      <c r="K298" s="4">
        <v>1.6890000000000001</v>
      </c>
      <c r="L298" s="1">
        <f t="shared" ca="1" si="7"/>
        <v>425986.71300000005</v>
      </c>
    </row>
    <row r="299" spans="10:12">
      <c r="J299" s="4">
        <v>148.001</v>
      </c>
      <c r="K299" s="4">
        <v>1.6679999999999999</v>
      </c>
      <c r="L299" s="1">
        <f t="shared" ca="1" si="7"/>
        <v>425986.20900000003</v>
      </c>
    </row>
    <row r="300" spans="10:12">
      <c r="J300" s="4">
        <v>148.501</v>
      </c>
      <c r="K300" s="4">
        <v>1.6639999999999999</v>
      </c>
      <c r="L300" s="1">
        <f t="shared" ca="1" si="7"/>
        <v>425985.70900000003</v>
      </c>
    </row>
    <row r="301" spans="10:12">
      <c r="J301" s="4">
        <v>149</v>
      </c>
      <c r="K301" s="4">
        <v>1.633</v>
      </c>
      <c r="L301" s="1">
        <f t="shared" ca="1" si="7"/>
        <v>425985.21</v>
      </c>
    </row>
    <row r="302" spans="10:12">
      <c r="J302" s="4">
        <v>149.5</v>
      </c>
      <c r="K302" s="4">
        <v>1.607</v>
      </c>
      <c r="L302" s="1">
        <f t="shared" ca="1" si="7"/>
        <v>425984.71</v>
      </c>
    </row>
    <row r="303" spans="10:12">
      <c r="J303" s="4">
        <v>150</v>
      </c>
      <c r="K303" s="4">
        <v>1.5580000000000001</v>
      </c>
      <c r="L303" s="1">
        <f t="shared" ca="1" si="7"/>
        <v>425984.21</v>
      </c>
    </row>
    <row r="304" spans="10:12">
      <c r="J304" s="4">
        <v>150.5</v>
      </c>
      <c r="K304" s="4">
        <v>1.5269999999999999</v>
      </c>
      <c r="L304" s="1">
        <f t="shared" ca="1" si="7"/>
        <v>425983.71</v>
      </c>
    </row>
    <row r="305" spans="10:12">
      <c r="J305" s="4">
        <v>150.999</v>
      </c>
      <c r="K305" s="4">
        <v>1.53</v>
      </c>
      <c r="L305" s="1">
        <f t="shared" ca="1" si="7"/>
        <v>425983.21100000001</v>
      </c>
    </row>
    <row r="306" spans="10:12">
      <c r="J306" s="4">
        <v>151.499</v>
      </c>
      <c r="K306" s="4">
        <v>1.597</v>
      </c>
      <c r="L306" s="1">
        <f t="shared" ca="1" si="7"/>
        <v>425982.71100000001</v>
      </c>
    </row>
    <row r="307" spans="10:12">
      <c r="J307" s="4">
        <v>151.999</v>
      </c>
      <c r="K307" s="4">
        <v>1.6120000000000001</v>
      </c>
      <c r="L307" s="1">
        <f t="shared" ca="1" si="7"/>
        <v>425982.21100000001</v>
      </c>
    </row>
    <row r="308" spans="10:12">
      <c r="J308" s="4">
        <v>152.499</v>
      </c>
      <c r="K308" s="4">
        <v>1.655</v>
      </c>
      <c r="L308" s="1">
        <f t="shared" ca="1" si="7"/>
        <v>425981.71100000001</v>
      </c>
    </row>
    <row r="309" spans="10:12">
      <c r="J309" s="4">
        <v>152.999</v>
      </c>
      <c r="K309" s="4">
        <v>1.66</v>
      </c>
      <c r="L309" s="1">
        <f t="shared" ca="1" si="7"/>
        <v>425981.21100000001</v>
      </c>
    </row>
    <row r="310" spans="10:12">
      <c r="J310" s="4">
        <v>153.49799999999999</v>
      </c>
      <c r="K310" s="4">
        <v>1.6659999999999999</v>
      </c>
      <c r="L310" s="1">
        <f t="shared" ca="1" si="7"/>
        <v>425980.712</v>
      </c>
    </row>
    <row r="311" spans="10:12">
      <c r="J311" s="4">
        <v>153.99799999999999</v>
      </c>
      <c r="K311" s="4">
        <v>1.6819999999999999</v>
      </c>
      <c r="L311" s="1">
        <f t="shared" ca="1" si="7"/>
        <v>425980.212</v>
      </c>
    </row>
    <row r="312" spans="10:12">
      <c r="J312" s="4">
        <v>154.49799999999999</v>
      </c>
      <c r="K312" s="4">
        <v>1.6850000000000001</v>
      </c>
      <c r="L312" s="1">
        <f t="shared" ca="1" si="7"/>
        <v>425979.712</v>
      </c>
    </row>
    <row r="313" spans="10:12">
      <c r="J313" s="4">
        <v>154.99799999999999</v>
      </c>
      <c r="K313" s="4">
        <v>1.6910000000000001</v>
      </c>
      <c r="L313" s="1">
        <f t="shared" ca="1" si="7"/>
        <v>425979.212</v>
      </c>
    </row>
    <row r="314" spans="10:12">
      <c r="J314" s="4">
        <v>155.49700000000001</v>
      </c>
      <c r="K314" s="4">
        <v>1.724</v>
      </c>
      <c r="L314" s="1">
        <f t="shared" ca="1" si="7"/>
        <v>425978.71300000005</v>
      </c>
    </row>
    <row r="315" spans="10:12">
      <c r="J315" s="4">
        <v>155.99700000000001</v>
      </c>
      <c r="K315" s="4">
        <v>1.788</v>
      </c>
      <c r="L315" s="1">
        <f t="shared" ca="1" si="7"/>
        <v>425978.21300000005</v>
      </c>
    </row>
    <row r="316" spans="10:12">
      <c r="J316" s="4">
        <v>156.49700000000001</v>
      </c>
      <c r="K316" s="4">
        <v>1.9039999999999999</v>
      </c>
      <c r="L316" s="1">
        <f t="shared" ca="1" si="7"/>
        <v>425977.71300000005</v>
      </c>
    </row>
    <row r="317" spans="10:12">
      <c r="J317" s="4">
        <v>157.001</v>
      </c>
      <c r="K317" s="4">
        <v>1.869</v>
      </c>
      <c r="L317" s="1">
        <f t="shared" ca="1" si="7"/>
        <v>425977.20900000003</v>
      </c>
    </row>
    <row r="318" spans="10:12">
      <c r="J318" s="4">
        <v>157.501</v>
      </c>
      <c r="K318" s="4">
        <v>1.837</v>
      </c>
      <c r="L318" s="1">
        <f t="shared" ca="1" si="7"/>
        <v>425976.70900000003</v>
      </c>
    </row>
    <row r="319" spans="10:12">
      <c r="J319" s="4">
        <v>158.001</v>
      </c>
      <c r="K319" s="4">
        <v>1.8440000000000001</v>
      </c>
      <c r="L319" s="1">
        <f t="shared" ca="1" si="7"/>
        <v>425976.20900000003</v>
      </c>
    </row>
    <row r="320" spans="10:12">
      <c r="J320" s="4">
        <v>158.5</v>
      </c>
      <c r="K320" s="4">
        <v>1.833</v>
      </c>
      <c r="L320" s="1">
        <f t="shared" ca="1" si="7"/>
        <v>425975.71</v>
      </c>
    </row>
    <row r="321" spans="9:12">
      <c r="J321" s="4">
        <v>159</v>
      </c>
      <c r="K321" s="4">
        <v>1.833</v>
      </c>
      <c r="L321" s="1">
        <f t="shared" ca="1" si="7"/>
        <v>425975.21</v>
      </c>
    </row>
    <row r="322" spans="9:12">
      <c r="J322" s="4">
        <v>159.5</v>
      </c>
      <c r="K322" s="4">
        <v>1.843</v>
      </c>
      <c r="L322" s="1">
        <f t="shared" ca="1" si="7"/>
        <v>425974.71</v>
      </c>
    </row>
    <row r="323" spans="9:12">
      <c r="I323" s="4" t="s">
        <v>313</v>
      </c>
      <c r="J323" s="4">
        <v>160</v>
      </c>
      <c r="K323" s="4">
        <v>1.8740000000000001</v>
      </c>
      <c r="L323" s="1">
        <f t="shared" ref="L323:L386" ca="1" si="8">$E$21-J323</f>
        <v>425974.21</v>
      </c>
    </row>
    <row r="324" spans="9:12">
      <c r="J324" s="4">
        <v>160.499</v>
      </c>
      <c r="K324" s="4">
        <v>1.8839999999999999</v>
      </c>
      <c r="L324" s="1">
        <f t="shared" ca="1" si="8"/>
        <v>425973.71100000001</v>
      </c>
    </row>
    <row r="325" spans="9:12">
      <c r="J325" s="4">
        <v>160.999</v>
      </c>
      <c r="K325" s="4">
        <v>1.915</v>
      </c>
      <c r="L325" s="1">
        <f t="shared" ca="1" si="8"/>
        <v>425973.21100000001</v>
      </c>
    </row>
    <row r="326" spans="9:12">
      <c r="J326" s="4">
        <v>161.499</v>
      </c>
      <c r="K326" s="4">
        <v>1.98</v>
      </c>
      <c r="L326" s="1">
        <f t="shared" ca="1" si="8"/>
        <v>425972.71100000001</v>
      </c>
    </row>
    <row r="327" spans="9:12">
      <c r="J327" s="4">
        <v>161.999</v>
      </c>
      <c r="K327" s="4">
        <v>2.0710000000000002</v>
      </c>
      <c r="L327" s="1">
        <f t="shared" ca="1" si="8"/>
        <v>425972.21100000001</v>
      </c>
    </row>
    <row r="328" spans="9:12">
      <c r="J328" s="4">
        <v>162.49799999999999</v>
      </c>
      <c r="K328" s="4">
        <v>2.2130000000000001</v>
      </c>
      <c r="L328" s="1">
        <f t="shared" ca="1" si="8"/>
        <v>425971.712</v>
      </c>
    </row>
    <row r="329" spans="9:12">
      <c r="J329" s="4">
        <v>162.99799999999999</v>
      </c>
      <c r="K329" s="4">
        <v>2.375</v>
      </c>
      <c r="L329" s="1">
        <f t="shared" ca="1" si="8"/>
        <v>425971.212</v>
      </c>
    </row>
    <row r="330" spans="9:12">
      <c r="J330" s="4">
        <v>163.49799999999999</v>
      </c>
      <c r="K330" s="4">
        <v>2.5720000000000001</v>
      </c>
      <c r="L330" s="1">
        <f t="shared" ca="1" si="8"/>
        <v>425970.712</v>
      </c>
    </row>
    <row r="331" spans="9:12">
      <c r="I331" s="4" t="s">
        <v>319</v>
      </c>
      <c r="J331" s="4">
        <v>163.99799999999999</v>
      </c>
      <c r="K331" s="4">
        <v>2.738</v>
      </c>
      <c r="L331" s="1">
        <f t="shared" ca="1" si="8"/>
        <v>425970.212</v>
      </c>
    </row>
    <row r="332" spans="9:12">
      <c r="J332" s="4">
        <v>164.49799999999999</v>
      </c>
      <c r="K332" s="4">
        <v>2.8170000000000002</v>
      </c>
      <c r="L332" s="1">
        <f t="shared" ca="1" si="8"/>
        <v>425969.712</v>
      </c>
    </row>
    <row r="333" spans="9:12">
      <c r="J333" s="4">
        <v>164.99700000000001</v>
      </c>
      <c r="K333" s="4">
        <v>2.8239999999999998</v>
      </c>
      <c r="L333" s="1">
        <f t="shared" ca="1" si="8"/>
        <v>425969.21300000005</v>
      </c>
    </row>
    <row r="334" spans="9:12">
      <c r="J334" s="4">
        <v>165.49700000000001</v>
      </c>
      <c r="K334" s="4">
        <v>2.8279999999999998</v>
      </c>
      <c r="L334" s="1">
        <f t="shared" ca="1" si="8"/>
        <v>425968.71300000005</v>
      </c>
    </row>
    <row r="335" spans="9:12">
      <c r="J335" s="4">
        <v>165.99700000000001</v>
      </c>
      <c r="K335" s="4">
        <v>2.8860000000000001</v>
      </c>
      <c r="L335" s="1">
        <f t="shared" ca="1" si="8"/>
        <v>425968.21300000005</v>
      </c>
    </row>
    <row r="336" spans="9:12">
      <c r="J336" s="4">
        <v>166.501</v>
      </c>
      <c r="K336" s="4">
        <v>2.8919999999999999</v>
      </c>
      <c r="L336" s="1">
        <f t="shared" ca="1" si="8"/>
        <v>425967.70900000003</v>
      </c>
    </row>
    <row r="337" spans="9:12">
      <c r="J337" s="4">
        <v>167.001</v>
      </c>
      <c r="K337" s="4">
        <v>2.8330000000000002</v>
      </c>
      <c r="L337" s="1">
        <f t="shared" ca="1" si="8"/>
        <v>425967.20900000003</v>
      </c>
    </row>
    <row r="338" spans="9:12">
      <c r="I338" s="4" t="s">
        <v>320</v>
      </c>
      <c r="J338" s="4">
        <v>167.5</v>
      </c>
      <c r="K338" s="4">
        <v>2.8380000000000001</v>
      </c>
      <c r="L338" s="1">
        <f t="shared" ca="1" si="8"/>
        <v>425966.71</v>
      </c>
    </row>
    <row r="339" spans="9:12">
      <c r="J339" s="4">
        <v>168</v>
      </c>
      <c r="K339" s="4">
        <v>2.9590000000000001</v>
      </c>
      <c r="L339" s="1">
        <f t="shared" ca="1" si="8"/>
        <v>425966.21</v>
      </c>
    </row>
    <row r="340" spans="9:12">
      <c r="J340" s="4">
        <v>168.5</v>
      </c>
      <c r="K340" s="4">
        <v>3.2149999999999999</v>
      </c>
      <c r="L340" s="1">
        <f t="shared" ca="1" si="8"/>
        <v>425965.71</v>
      </c>
    </row>
    <row r="341" spans="9:12">
      <c r="J341" s="4">
        <v>169</v>
      </c>
      <c r="K341" s="4">
        <v>3.3780000000000001</v>
      </c>
      <c r="L341" s="1">
        <f t="shared" ca="1" si="8"/>
        <v>425965.21</v>
      </c>
    </row>
    <row r="342" spans="9:12">
      <c r="J342" s="4">
        <v>169.5</v>
      </c>
      <c r="K342" s="4">
        <v>3.5670000000000002</v>
      </c>
      <c r="L342" s="1">
        <f t="shared" ca="1" si="8"/>
        <v>425964.71</v>
      </c>
    </row>
    <row r="343" spans="9:12">
      <c r="J343" s="4">
        <v>169.999</v>
      </c>
      <c r="K343" s="4">
        <v>3.7930000000000001</v>
      </c>
      <c r="L343" s="1">
        <f t="shared" ca="1" si="8"/>
        <v>425964.21100000001</v>
      </c>
    </row>
    <row r="344" spans="9:12">
      <c r="J344" s="4">
        <v>170.499</v>
      </c>
      <c r="K344" s="4">
        <v>4.03</v>
      </c>
      <c r="L344" s="1">
        <f t="shared" ca="1" si="8"/>
        <v>425963.71100000001</v>
      </c>
    </row>
    <row r="345" spans="9:12">
      <c r="J345" s="4">
        <v>170.999</v>
      </c>
      <c r="K345" s="4">
        <v>4.1849999999999996</v>
      </c>
      <c r="L345" s="1">
        <f t="shared" ca="1" si="8"/>
        <v>425963.21100000001</v>
      </c>
    </row>
    <row r="346" spans="9:12">
      <c r="J346" s="4">
        <v>171.499</v>
      </c>
      <c r="K346" s="4">
        <v>4.3739999999999997</v>
      </c>
      <c r="L346" s="1">
        <f t="shared" ca="1" si="8"/>
        <v>425962.71100000001</v>
      </c>
    </row>
    <row r="347" spans="9:12">
      <c r="J347" s="4">
        <v>171.99799999999999</v>
      </c>
      <c r="K347" s="4">
        <v>4.5529999999999999</v>
      </c>
      <c r="L347" s="1">
        <f t="shared" ca="1" si="8"/>
        <v>425962.212</v>
      </c>
    </row>
    <row r="348" spans="9:12">
      <c r="J348" s="4">
        <v>172.49799999999999</v>
      </c>
      <c r="K348" s="4">
        <v>4.6719999999999997</v>
      </c>
      <c r="L348" s="1">
        <f t="shared" ca="1" si="8"/>
        <v>425961.712</v>
      </c>
    </row>
    <row r="349" spans="9:12">
      <c r="I349" s="4" t="s">
        <v>314</v>
      </c>
      <c r="J349" s="4">
        <v>172.99799999999999</v>
      </c>
      <c r="K349" s="4">
        <v>4.76</v>
      </c>
      <c r="L349" s="1">
        <f t="shared" ca="1" si="8"/>
        <v>425961.212</v>
      </c>
    </row>
    <row r="350" spans="9:12">
      <c r="I350" s="4" t="s">
        <v>315</v>
      </c>
      <c r="J350" s="4">
        <v>173.00200000000001</v>
      </c>
      <c r="K350" s="4">
        <v>4.76</v>
      </c>
      <c r="L350" s="1">
        <f t="shared" ca="1" si="8"/>
        <v>425961.20800000004</v>
      </c>
    </row>
    <row r="351" spans="9:12">
      <c r="J351" s="4">
        <v>173.49799999999999</v>
      </c>
      <c r="K351" s="4">
        <v>4.7830000000000004</v>
      </c>
      <c r="L351" s="1">
        <f t="shared" ca="1" si="8"/>
        <v>425960.712</v>
      </c>
    </row>
    <row r="352" spans="9:12">
      <c r="J352" s="4">
        <v>173.99700000000001</v>
      </c>
      <c r="K352" s="4">
        <v>4.8310000000000004</v>
      </c>
      <c r="L352" s="1">
        <f t="shared" ca="1" si="8"/>
        <v>425960.21300000005</v>
      </c>
    </row>
    <row r="353" spans="9:12">
      <c r="J353" s="4">
        <v>174.49700000000001</v>
      </c>
      <c r="K353" s="4">
        <v>4.8319999999999999</v>
      </c>
      <c r="L353" s="1">
        <f t="shared" ca="1" si="8"/>
        <v>425959.71300000005</v>
      </c>
    </row>
    <row r="354" spans="9:12">
      <c r="J354" s="4">
        <v>174.99700000000001</v>
      </c>
      <c r="K354" s="4">
        <v>4.8470000000000004</v>
      </c>
      <c r="L354" s="1">
        <f t="shared" ca="1" si="8"/>
        <v>425959.21300000005</v>
      </c>
    </row>
    <row r="355" spans="9:12">
      <c r="I355" s="4" t="s">
        <v>316</v>
      </c>
      <c r="J355" s="4">
        <v>175.501</v>
      </c>
      <c r="K355" s="4">
        <v>4.75</v>
      </c>
      <c r="L355" s="1">
        <f t="shared" ca="1" si="8"/>
        <v>425958.70900000003</v>
      </c>
    </row>
    <row r="356" spans="9:12">
      <c r="J356" s="4">
        <v>176.001</v>
      </c>
      <c r="K356" s="4">
        <v>4.6109999999999998</v>
      </c>
      <c r="L356" s="1">
        <f t="shared" ca="1" si="8"/>
        <v>425958.20900000003</v>
      </c>
    </row>
    <row r="357" spans="9:12">
      <c r="J357" s="4">
        <v>176.501</v>
      </c>
      <c r="K357" s="4">
        <v>4.4630000000000001</v>
      </c>
      <c r="L357" s="1">
        <f t="shared" ca="1" si="8"/>
        <v>425957.70900000003</v>
      </c>
    </row>
    <row r="358" spans="9:12">
      <c r="J358" s="4">
        <v>177</v>
      </c>
      <c r="K358" s="4">
        <v>4.3230000000000004</v>
      </c>
      <c r="L358" s="1">
        <f t="shared" ca="1" si="8"/>
        <v>425957.21</v>
      </c>
    </row>
    <row r="359" spans="9:12">
      <c r="J359" s="4">
        <v>177.5</v>
      </c>
      <c r="K359" s="4">
        <v>4.1829999999999998</v>
      </c>
      <c r="L359" s="1">
        <f t="shared" ca="1" si="8"/>
        <v>425956.71</v>
      </c>
    </row>
    <row r="360" spans="9:12">
      <c r="J360" s="4">
        <v>178</v>
      </c>
      <c r="K360" s="4">
        <v>3.9969999999999999</v>
      </c>
      <c r="L360" s="1">
        <f t="shared" ca="1" si="8"/>
        <v>425956.21</v>
      </c>
    </row>
    <row r="361" spans="9:12">
      <c r="J361" s="4">
        <v>178.5</v>
      </c>
      <c r="K361" s="4">
        <v>3.8250000000000002</v>
      </c>
      <c r="L361" s="1">
        <f t="shared" ca="1" si="8"/>
        <v>425955.71</v>
      </c>
    </row>
    <row r="362" spans="9:12">
      <c r="J362" s="4">
        <v>178.999</v>
      </c>
      <c r="K362" s="4">
        <v>3.6360000000000001</v>
      </c>
      <c r="L362" s="1">
        <f t="shared" ca="1" si="8"/>
        <v>425955.21100000001</v>
      </c>
    </row>
    <row r="363" spans="9:12">
      <c r="J363" s="4">
        <v>179.499</v>
      </c>
      <c r="K363" s="4">
        <v>3.4279999999999999</v>
      </c>
      <c r="L363" s="1">
        <f t="shared" ca="1" si="8"/>
        <v>425954.71100000001</v>
      </c>
    </row>
    <row r="364" spans="9:12">
      <c r="J364" s="4">
        <v>179.999</v>
      </c>
      <c r="K364" s="4">
        <v>3.1880000000000002</v>
      </c>
      <c r="L364" s="1">
        <f t="shared" ca="1" si="8"/>
        <v>425954.21100000001</v>
      </c>
    </row>
    <row r="365" spans="9:12">
      <c r="J365" s="4">
        <v>180.499</v>
      </c>
      <c r="K365" s="4">
        <v>2.903</v>
      </c>
      <c r="L365" s="1">
        <f t="shared" ca="1" si="8"/>
        <v>425953.71100000001</v>
      </c>
    </row>
    <row r="366" spans="9:12">
      <c r="J366" s="4">
        <v>180.999</v>
      </c>
      <c r="K366" s="4">
        <v>2.67</v>
      </c>
      <c r="L366" s="1">
        <f t="shared" ca="1" si="8"/>
        <v>425953.21100000001</v>
      </c>
    </row>
    <row r="367" spans="9:12">
      <c r="J367" s="4">
        <v>181.49799999999999</v>
      </c>
      <c r="K367" s="4">
        <v>2.4009999999999998</v>
      </c>
      <c r="L367" s="1">
        <f t="shared" ca="1" si="8"/>
        <v>425952.712</v>
      </c>
    </row>
    <row r="368" spans="9:12">
      <c r="J368" s="4">
        <v>181.99799999999999</v>
      </c>
      <c r="K368" s="4">
        <v>2.0920000000000001</v>
      </c>
      <c r="L368" s="1">
        <f t="shared" ca="1" si="8"/>
        <v>425952.212</v>
      </c>
    </row>
    <row r="369" spans="9:12">
      <c r="J369" s="4">
        <v>182.49799999999999</v>
      </c>
      <c r="K369" s="4">
        <v>1.893</v>
      </c>
      <c r="L369" s="1">
        <f t="shared" ca="1" si="8"/>
        <v>425951.712</v>
      </c>
    </row>
    <row r="370" spans="9:12">
      <c r="J370" s="4">
        <v>182.99799999999999</v>
      </c>
      <c r="K370" s="4">
        <v>1.7050000000000001</v>
      </c>
      <c r="L370" s="1">
        <f t="shared" ca="1" si="8"/>
        <v>425951.212</v>
      </c>
    </row>
    <row r="371" spans="9:12">
      <c r="J371" s="4">
        <v>183.49700000000001</v>
      </c>
      <c r="K371" s="4">
        <v>1.5880000000000001</v>
      </c>
      <c r="L371" s="1">
        <f t="shared" ca="1" si="8"/>
        <v>425950.71300000005</v>
      </c>
    </row>
    <row r="372" spans="9:12">
      <c r="J372" s="4">
        <v>183.99700000000001</v>
      </c>
      <c r="K372" s="4">
        <v>1.5269999999999999</v>
      </c>
      <c r="L372" s="1">
        <f t="shared" ca="1" si="8"/>
        <v>425950.21300000005</v>
      </c>
    </row>
    <row r="373" spans="9:12">
      <c r="J373" s="4">
        <v>184.49700000000001</v>
      </c>
      <c r="K373" s="4">
        <v>1.34</v>
      </c>
      <c r="L373" s="1">
        <f t="shared" ca="1" si="8"/>
        <v>425949.71300000005</v>
      </c>
    </row>
    <row r="374" spans="9:12">
      <c r="J374" s="4">
        <v>185.001</v>
      </c>
      <c r="K374" s="4">
        <v>1.167</v>
      </c>
      <c r="L374" s="1">
        <f t="shared" ca="1" si="8"/>
        <v>425949.20900000003</v>
      </c>
    </row>
    <row r="375" spans="9:12">
      <c r="J375" s="4">
        <v>185.501</v>
      </c>
      <c r="K375" s="4">
        <v>1.1080000000000001</v>
      </c>
      <c r="L375" s="1">
        <f t="shared" ca="1" si="8"/>
        <v>425948.70900000003</v>
      </c>
    </row>
    <row r="376" spans="9:12">
      <c r="I376" s="4" t="s">
        <v>317</v>
      </c>
      <c r="J376" s="4">
        <v>186.001</v>
      </c>
      <c r="K376" s="4">
        <v>1.0920000000000001</v>
      </c>
      <c r="L376" s="1">
        <f t="shared" ca="1" si="8"/>
        <v>425948.20900000003</v>
      </c>
    </row>
    <row r="377" spans="9:12">
      <c r="J377" s="4">
        <v>186.5</v>
      </c>
      <c r="K377" s="4">
        <v>1.0169999999999999</v>
      </c>
      <c r="L377" s="1">
        <f t="shared" ca="1" si="8"/>
        <v>425947.71</v>
      </c>
    </row>
    <row r="378" spans="9:12">
      <c r="J378" s="4">
        <v>187</v>
      </c>
      <c r="K378" s="4">
        <v>1.036</v>
      </c>
      <c r="L378" s="1">
        <f t="shared" ca="1" si="8"/>
        <v>425947.21</v>
      </c>
    </row>
    <row r="379" spans="9:12">
      <c r="J379" s="4">
        <v>187.5</v>
      </c>
      <c r="K379" s="4">
        <v>1.087</v>
      </c>
      <c r="L379" s="1">
        <f t="shared" ca="1" si="8"/>
        <v>425946.71</v>
      </c>
    </row>
    <row r="380" spans="9:12">
      <c r="J380" s="4">
        <v>188</v>
      </c>
      <c r="K380" s="4">
        <v>1.1379999999999999</v>
      </c>
      <c r="L380" s="1">
        <f t="shared" ca="1" si="8"/>
        <v>425946.21</v>
      </c>
    </row>
    <row r="381" spans="9:12">
      <c r="J381" s="4">
        <v>188.499</v>
      </c>
      <c r="K381" s="4">
        <v>1.1830000000000001</v>
      </c>
      <c r="L381" s="1">
        <f t="shared" ca="1" si="8"/>
        <v>425945.71100000001</v>
      </c>
    </row>
    <row r="382" spans="9:12">
      <c r="J382" s="4">
        <v>188.999</v>
      </c>
      <c r="K382" s="4">
        <v>1.196</v>
      </c>
      <c r="L382" s="1">
        <f t="shared" ca="1" si="8"/>
        <v>425945.21100000001</v>
      </c>
    </row>
    <row r="383" spans="9:12">
      <c r="J383" s="4">
        <v>189.499</v>
      </c>
      <c r="K383" s="4">
        <v>1.177</v>
      </c>
      <c r="L383" s="1">
        <f t="shared" ca="1" si="8"/>
        <v>425944.71100000001</v>
      </c>
    </row>
    <row r="384" spans="9:12">
      <c r="J384" s="4">
        <v>189.999</v>
      </c>
      <c r="K384" s="4">
        <v>1.19</v>
      </c>
      <c r="L384" s="1">
        <f t="shared" ca="1" si="8"/>
        <v>425944.21100000001</v>
      </c>
    </row>
    <row r="385" spans="10:12">
      <c r="J385" s="4">
        <v>190.49799999999999</v>
      </c>
      <c r="K385" s="4">
        <v>1.1970000000000001</v>
      </c>
      <c r="L385" s="1">
        <f t="shared" ca="1" si="8"/>
        <v>425943.712</v>
      </c>
    </row>
    <row r="386" spans="10:12">
      <c r="J386" s="4">
        <v>190.99799999999999</v>
      </c>
      <c r="K386" s="4">
        <v>1.1919999999999999</v>
      </c>
      <c r="L386" s="1">
        <f t="shared" ca="1" si="8"/>
        <v>425943.212</v>
      </c>
    </row>
    <row r="387" spans="10:12">
      <c r="J387" s="4">
        <v>191.49799999999999</v>
      </c>
      <c r="K387" s="4">
        <v>1.1819999999999999</v>
      </c>
      <c r="L387" s="1">
        <f t="shared" ref="L387:L450" ca="1" si="9">$E$21-J387</f>
        <v>425942.712</v>
      </c>
    </row>
    <row r="388" spans="10:12">
      <c r="J388" s="4">
        <v>191.99799999999999</v>
      </c>
      <c r="K388" s="4">
        <v>1.1950000000000001</v>
      </c>
      <c r="L388" s="1">
        <f t="shared" ca="1" si="9"/>
        <v>425942.212</v>
      </c>
    </row>
    <row r="389" spans="10:12">
      <c r="J389" s="4">
        <v>192.49799999999999</v>
      </c>
      <c r="K389" s="4">
        <v>1.1870000000000001</v>
      </c>
      <c r="L389" s="1">
        <f t="shared" ca="1" si="9"/>
        <v>425941.712</v>
      </c>
    </row>
    <row r="390" spans="10:12">
      <c r="J390" s="4">
        <v>192.99700000000001</v>
      </c>
      <c r="K390" s="4">
        <v>1.1739999999999999</v>
      </c>
      <c r="L390" s="1">
        <f t="shared" ca="1" si="9"/>
        <v>425941.21300000005</v>
      </c>
    </row>
    <row r="391" spans="10:12">
      <c r="J391" s="4">
        <v>193.49700000000001</v>
      </c>
      <c r="K391" s="4">
        <v>1.141</v>
      </c>
      <c r="L391" s="1">
        <f t="shared" ca="1" si="9"/>
        <v>425940.71300000005</v>
      </c>
    </row>
    <row r="392" spans="10:12">
      <c r="J392" s="4">
        <v>194.001</v>
      </c>
      <c r="K392" s="4">
        <v>1.133</v>
      </c>
      <c r="L392" s="1">
        <f t="shared" ca="1" si="9"/>
        <v>425940.20900000003</v>
      </c>
    </row>
    <row r="393" spans="10:12">
      <c r="J393" s="4">
        <v>194.501</v>
      </c>
      <c r="K393" s="4">
        <v>1.1240000000000001</v>
      </c>
      <c r="L393" s="1">
        <f t="shared" ca="1" si="9"/>
        <v>425939.70900000003</v>
      </c>
    </row>
    <row r="394" spans="10:12">
      <c r="J394" s="4">
        <v>195.001</v>
      </c>
      <c r="K394" s="4">
        <v>1.087</v>
      </c>
      <c r="L394" s="1">
        <f t="shared" ca="1" si="9"/>
        <v>425939.20900000003</v>
      </c>
    </row>
    <row r="395" spans="10:12">
      <c r="J395" s="4">
        <v>195.5</v>
      </c>
      <c r="K395" s="4">
        <v>1.0409999999999999</v>
      </c>
      <c r="L395" s="1">
        <f t="shared" ca="1" si="9"/>
        <v>425938.71</v>
      </c>
    </row>
    <row r="396" spans="10:12">
      <c r="J396" s="4">
        <v>196</v>
      </c>
      <c r="K396" s="4">
        <v>0.99199999999999999</v>
      </c>
      <c r="L396" s="1">
        <f t="shared" ca="1" si="9"/>
        <v>425938.21</v>
      </c>
    </row>
    <row r="397" spans="10:12">
      <c r="J397" s="4">
        <v>196.5</v>
      </c>
      <c r="K397" s="4">
        <v>0.96199999999999997</v>
      </c>
      <c r="L397" s="1">
        <f t="shared" ca="1" si="9"/>
        <v>425937.71</v>
      </c>
    </row>
    <row r="398" spans="10:12">
      <c r="J398" s="4">
        <v>197</v>
      </c>
      <c r="K398" s="4">
        <v>0.89300000000000002</v>
      </c>
      <c r="L398" s="1">
        <f t="shared" ca="1" si="9"/>
        <v>425937.21</v>
      </c>
    </row>
    <row r="399" spans="10:12">
      <c r="J399" s="4">
        <v>197.5</v>
      </c>
      <c r="K399" s="4">
        <v>0.83799999999999997</v>
      </c>
      <c r="L399" s="1">
        <f t="shared" ca="1" si="9"/>
        <v>425936.71</v>
      </c>
    </row>
    <row r="400" spans="10:12">
      <c r="J400" s="4">
        <v>197.999</v>
      </c>
      <c r="K400" s="4">
        <v>0.79600000000000004</v>
      </c>
      <c r="L400" s="1">
        <f t="shared" ca="1" si="9"/>
        <v>425936.21100000001</v>
      </c>
    </row>
    <row r="401" spans="9:12">
      <c r="J401" s="4">
        <v>198.499</v>
      </c>
      <c r="K401" s="4">
        <v>0.66100000000000003</v>
      </c>
      <c r="L401" s="1">
        <f t="shared" ca="1" si="9"/>
        <v>425935.71100000001</v>
      </c>
    </row>
    <row r="402" spans="9:12">
      <c r="J402" s="4">
        <v>198.999</v>
      </c>
      <c r="K402" s="4">
        <v>0.49</v>
      </c>
      <c r="L402" s="1">
        <f t="shared" ca="1" si="9"/>
        <v>425935.21100000001</v>
      </c>
    </row>
    <row r="403" spans="9:12">
      <c r="J403" s="4">
        <v>199.499</v>
      </c>
      <c r="K403" s="4">
        <v>0.30499999999999999</v>
      </c>
      <c r="L403" s="1">
        <f t="shared" ca="1" si="9"/>
        <v>425934.71100000001</v>
      </c>
    </row>
    <row r="404" spans="9:12">
      <c r="I404" s="4" t="s">
        <v>321</v>
      </c>
      <c r="J404" s="4">
        <v>199.99799999999999</v>
      </c>
      <c r="K404" s="4">
        <v>7.2999999999999995E-2</v>
      </c>
      <c r="L404" s="1">
        <f t="shared" ca="1" si="9"/>
        <v>425934.212</v>
      </c>
    </row>
    <row r="405" spans="9:12">
      <c r="J405" s="4">
        <v>200.49799999999999</v>
      </c>
      <c r="K405" s="4">
        <v>-0.187</v>
      </c>
      <c r="L405" s="1">
        <f t="shared" ca="1" si="9"/>
        <v>425933.712</v>
      </c>
    </row>
    <row r="406" spans="9:12">
      <c r="J406" s="4">
        <v>200.99799999999999</v>
      </c>
      <c r="K406" s="4">
        <v>-0.51500000000000001</v>
      </c>
      <c r="L406" s="1">
        <f t="shared" ca="1" si="9"/>
        <v>425933.212</v>
      </c>
    </row>
    <row r="407" spans="9:12">
      <c r="J407" s="4">
        <v>201.49799999999999</v>
      </c>
      <c r="K407" s="4">
        <v>-0.83799999999999997</v>
      </c>
      <c r="L407" s="1">
        <f t="shared" ca="1" si="9"/>
        <v>425932.712</v>
      </c>
    </row>
    <row r="408" spans="9:12">
      <c r="J408" s="4">
        <v>201.99700000000001</v>
      </c>
      <c r="K408" s="4">
        <v>-1.204</v>
      </c>
      <c r="L408" s="1">
        <f t="shared" ca="1" si="9"/>
        <v>425932.21300000005</v>
      </c>
    </row>
    <row r="409" spans="9:12">
      <c r="I409" s="4" t="s">
        <v>322</v>
      </c>
      <c r="J409" s="4">
        <v>202.49700000000001</v>
      </c>
      <c r="K409" s="4">
        <v>-1.5549999999999999</v>
      </c>
      <c r="L409" s="1">
        <f t="shared" ca="1" si="9"/>
        <v>425931.71300000005</v>
      </c>
    </row>
    <row r="410" spans="9:12">
      <c r="I410" s="4" t="s">
        <v>323</v>
      </c>
      <c r="J410" s="4">
        <v>203.501</v>
      </c>
      <c r="K410" s="4">
        <v>-1.3089999999999999</v>
      </c>
      <c r="L410" s="1">
        <f t="shared" ca="1" si="9"/>
        <v>425930.70900000003</v>
      </c>
    </row>
    <row r="411" spans="9:12">
      <c r="J411" s="4">
        <v>204.001</v>
      </c>
      <c r="K411" s="4">
        <v>-1.254</v>
      </c>
      <c r="L411" s="1">
        <f t="shared" ca="1" si="9"/>
        <v>425930.20900000003</v>
      </c>
    </row>
    <row r="412" spans="9:12">
      <c r="J412" s="4">
        <v>204.501</v>
      </c>
      <c r="K412" s="4">
        <v>-0.91200000000000003</v>
      </c>
      <c r="L412" s="1">
        <f t="shared" ca="1" si="9"/>
        <v>425929.70900000003</v>
      </c>
    </row>
    <row r="413" spans="9:12">
      <c r="J413" s="4">
        <v>205</v>
      </c>
      <c r="K413" s="4">
        <v>-0.51300000000000001</v>
      </c>
      <c r="L413" s="1">
        <f t="shared" ca="1" si="9"/>
        <v>425929.21</v>
      </c>
    </row>
    <row r="414" spans="9:12">
      <c r="J414" s="4">
        <v>205.5</v>
      </c>
      <c r="K414" s="4">
        <v>-0.16</v>
      </c>
      <c r="L414" s="1">
        <f t="shared" ca="1" si="9"/>
        <v>425928.71</v>
      </c>
    </row>
    <row r="415" spans="9:12">
      <c r="I415" s="4" t="s">
        <v>324</v>
      </c>
      <c r="J415" s="4">
        <v>206</v>
      </c>
      <c r="K415" s="4">
        <v>7.0000000000000001E-3</v>
      </c>
      <c r="L415" s="1">
        <f t="shared" ca="1" si="9"/>
        <v>425928.21</v>
      </c>
    </row>
    <row r="416" spans="9:12">
      <c r="J416" s="4">
        <v>206.5</v>
      </c>
      <c r="K416" s="4">
        <v>-3.2000000000000001E-2</v>
      </c>
      <c r="L416" s="1">
        <f t="shared" ca="1" si="9"/>
        <v>425927.71</v>
      </c>
    </row>
    <row r="417" spans="10:12">
      <c r="J417" s="4">
        <v>207</v>
      </c>
      <c r="K417" s="4">
        <v>-2E-3</v>
      </c>
      <c r="L417" s="1">
        <f t="shared" ca="1" si="9"/>
        <v>425927.21</v>
      </c>
    </row>
    <row r="418" spans="10:12">
      <c r="J418" s="4">
        <v>207.499</v>
      </c>
      <c r="K418" s="4">
        <v>0.11</v>
      </c>
      <c r="L418" s="1">
        <f t="shared" ca="1" si="9"/>
        <v>425926.71100000001</v>
      </c>
    </row>
    <row r="419" spans="10:12">
      <c r="J419" s="4">
        <v>207.999</v>
      </c>
      <c r="K419" s="4">
        <v>0.189</v>
      </c>
      <c r="L419" s="1">
        <f t="shared" ca="1" si="9"/>
        <v>425926.21100000001</v>
      </c>
    </row>
    <row r="420" spans="10:12">
      <c r="J420" s="4">
        <v>208.499</v>
      </c>
      <c r="K420" s="4">
        <v>0.16700000000000001</v>
      </c>
      <c r="L420" s="1">
        <f t="shared" ca="1" si="9"/>
        <v>425925.71100000001</v>
      </c>
    </row>
    <row r="421" spans="10:12">
      <c r="J421" s="4">
        <v>208.999</v>
      </c>
      <c r="K421" s="4">
        <v>0.158</v>
      </c>
      <c r="L421" s="1">
        <f t="shared" ca="1" si="9"/>
        <v>425925.21100000001</v>
      </c>
    </row>
    <row r="422" spans="10:12">
      <c r="J422" s="4">
        <v>209.49799999999999</v>
      </c>
      <c r="K422" s="4">
        <v>0.19700000000000001</v>
      </c>
      <c r="L422" s="1">
        <f t="shared" ca="1" si="9"/>
        <v>425924.712</v>
      </c>
    </row>
    <row r="423" spans="10:12">
      <c r="J423" s="4">
        <v>209.99799999999999</v>
      </c>
      <c r="K423" s="4">
        <v>0.22600000000000001</v>
      </c>
      <c r="L423" s="1">
        <f t="shared" ca="1" si="9"/>
        <v>425924.212</v>
      </c>
    </row>
    <row r="424" spans="10:12">
      <c r="J424" s="4">
        <v>210.49799999999999</v>
      </c>
      <c r="K424" s="4">
        <v>0.16500000000000001</v>
      </c>
      <c r="L424" s="1">
        <f t="shared" ca="1" si="9"/>
        <v>425923.712</v>
      </c>
    </row>
    <row r="425" spans="10:12">
      <c r="J425" s="4">
        <v>210.99799999999999</v>
      </c>
      <c r="K425" s="4">
        <v>0.161</v>
      </c>
      <c r="L425" s="1">
        <f t="shared" ca="1" si="9"/>
        <v>425923.212</v>
      </c>
    </row>
    <row r="426" spans="10:12">
      <c r="J426" s="4">
        <v>211.49700000000001</v>
      </c>
      <c r="K426" s="4">
        <v>0.19500000000000001</v>
      </c>
      <c r="L426" s="1">
        <f t="shared" ca="1" si="9"/>
        <v>425922.71300000005</v>
      </c>
    </row>
    <row r="427" spans="10:12">
      <c r="J427" s="4">
        <v>211.99700000000001</v>
      </c>
      <c r="K427" s="4">
        <v>0.16</v>
      </c>
      <c r="L427" s="1">
        <f t="shared" ca="1" si="9"/>
        <v>425922.21300000005</v>
      </c>
    </row>
    <row r="428" spans="10:12">
      <c r="J428" s="4">
        <v>212.501</v>
      </c>
      <c r="K428" s="4">
        <v>0.188</v>
      </c>
      <c r="L428" s="1">
        <f t="shared" ca="1" si="9"/>
        <v>425921.70900000003</v>
      </c>
    </row>
    <row r="429" spans="10:12">
      <c r="J429" s="4">
        <v>213.001</v>
      </c>
      <c r="K429" s="4">
        <v>0.156</v>
      </c>
      <c r="L429" s="1">
        <f t="shared" ca="1" si="9"/>
        <v>425921.20900000003</v>
      </c>
    </row>
    <row r="430" spans="10:12">
      <c r="J430" s="4">
        <v>213.501</v>
      </c>
      <c r="K430" s="4">
        <v>0.105</v>
      </c>
      <c r="L430" s="1">
        <f t="shared" ca="1" si="9"/>
        <v>425920.70900000003</v>
      </c>
    </row>
    <row r="431" spans="10:12">
      <c r="J431" s="4">
        <v>214.001</v>
      </c>
      <c r="K431" s="4">
        <v>9.6000000000000002E-2</v>
      </c>
      <c r="L431" s="1">
        <f t="shared" ca="1" si="9"/>
        <v>425920.20900000003</v>
      </c>
    </row>
    <row r="432" spans="10:12">
      <c r="J432" s="4">
        <v>214.5</v>
      </c>
      <c r="K432" s="4">
        <v>0.14599999999999999</v>
      </c>
      <c r="L432" s="1">
        <f t="shared" ca="1" si="9"/>
        <v>425919.71</v>
      </c>
    </row>
    <row r="433" spans="10:12">
      <c r="J433" s="4">
        <v>215</v>
      </c>
      <c r="K433" s="4">
        <v>0.113</v>
      </c>
      <c r="L433" s="1">
        <f t="shared" ca="1" si="9"/>
        <v>425919.21</v>
      </c>
    </row>
    <row r="434" spans="10:12">
      <c r="J434" s="4">
        <v>215.5</v>
      </c>
      <c r="K434" s="4">
        <v>0.109</v>
      </c>
      <c r="L434" s="1">
        <f t="shared" ca="1" si="9"/>
        <v>425918.71</v>
      </c>
    </row>
    <row r="435" spans="10:12">
      <c r="J435" s="4">
        <v>216</v>
      </c>
      <c r="K435" s="4">
        <v>0.114</v>
      </c>
      <c r="L435" s="1">
        <f t="shared" ca="1" si="9"/>
        <v>425918.21</v>
      </c>
    </row>
    <row r="436" spans="10:12">
      <c r="J436" s="4">
        <v>216.499</v>
      </c>
      <c r="K436" s="4">
        <v>0.13400000000000001</v>
      </c>
      <c r="L436" s="1">
        <f t="shared" ca="1" si="9"/>
        <v>425917.71100000001</v>
      </c>
    </row>
    <row r="437" spans="10:12">
      <c r="J437" s="4">
        <v>216.999</v>
      </c>
      <c r="K437" s="4">
        <v>0.14499999999999999</v>
      </c>
      <c r="L437" s="1">
        <f t="shared" ca="1" si="9"/>
        <v>425917.21100000001</v>
      </c>
    </row>
    <row r="438" spans="10:12">
      <c r="J438" s="4">
        <v>217.499</v>
      </c>
      <c r="K438" s="4">
        <v>0.128</v>
      </c>
      <c r="L438" s="1">
        <f t="shared" ca="1" si="9"/>
        <v>425916.71100000001</v>
      </c>
    </row>
    <row r="439" spans="10:12">
      <c r="J439" s="4">
        <v>217.999</v>
      </c>
      <c r="K439" s="4">
        <v>9.4E-2</v>
      </c>
      <c r="L439" s="1">
        <f t="shared" ca="1" si="9"/>
        <v>425916.21100000001</v>
      </c>
    </row>
    <row r="440" spans="10:12">
      <c r="J440" s="4">
        <v>218.499</v>
      </c>
      <c r="K440" s="4">
        <v>9.1999999999999998E-2</v>
      </c>
      <c r="L440" s="1">
        <f t="shared" ca="1" si="9"/>
        <v>425915.71100000001</v>
      </c>
    </row>
    <row r="441" spans="10:12">
      <c r="J441" s="4">
        <v>218.99799999999999</v>
      </c>
      <c r="K441" s="4">
        <v>0.106</v>
      </c>
      <c r="L441" s="1">
        <f t="shared" ca="1" si="9"/>
        <v>425915.212</v>
      </c>
    </row>
    <row r="442" spans="10:12">
      <c r="J442" s="4">
        <v>219.49799999999999</v>
      </c>
      <c r="K442" s="4">
        <v>0.107</v>
      </c>
      <c r="L442" s="1">
        <f t="shared" ca="1" si="9"/>
        <v>425914.712</v>
      </c>
    </row>
    <row r="443" spans="10:12">
      <c r="J443" s="4">
        <v>219.99799999999999</v>
      </c>
      <c r="K443" s="4">
        <v>7.3999999999999996E-2</v>
      </c>
      <c r="L443" s="1">
        <f t="shared" ca="1" si="9"/>
        <v>425914.212</v>
      </c>
    </row>
    <row r="444" spans="10:12">
      <c r="J444" s="4">
        <v>220.49799999999999</v>
      </c>
      <c r="K444" s="4">
        <v>5.5E-2</v>
      </c>
      <c r="L444" s="1">
        <f t="shared" ca="1" si="9"/>
        <v>425913.712</v>
      </c>
    </row>
    <row r="445" spans="10:12">
      <c r="J445" s="4">
        <v>220.99700000000001</v>
      </c>
      <c r="K445" s="4">
        <v>0.10199999999999999</v>
      </c>
      <c r="L445" s="1">
        <f t="shared" ca="1" si="9"/>
        <v>425913.21300000005</v>
      </c>
    </row>
    <row r="446" spans="10:12">
      <c r="J446" s="4">
        <v>221.49700000000001</v>
      </c>
      <c r="K446" s="4">
        <v>8.5999999999999993E-2</v>
      </c>
      <c r="L446" s="1">
        <f t="shared" ca="1" si="9"/>
        <v>425912.71300000005</v>
      </c>
    </row>
    <row r="447" spans="10:12">
      <c r="J447" s="4">
        <v>222.001</v>
      </c>
      <c r="K447" s="4">
        <v>6.9000000000000006E-2</v>
      </c>
      <c r="L447" s="1">
        <f t="shared" ca="1" si="9"/>
        <v>425912.20900000003</v>
      </c>
    </row>
    <row r="448" spans="10:12">
      <c r="J448" s="4">
        <v>222.501</v>
      </c>
      <c r="K448" s="4">
        <v>6.3E-2</v>
      </c>
      <c r="L448" s="1">
        <f t="shared" ca="1" si="9"/>
        <v>425911.70900000003</v>
      </c>
    </row>
    <row r="449" spans="10:12">
      <c r="J449" s="4">
        <v>223.001</v>
      </c>
      <c r="K449" s="4">
        <v>5.8000000000000003E-2</v>
      </c>
      <c r="L449" s="1">
        <f t="shared" ca="1" si="9"/>
        <v>425911.20900000003</v>
      </c>
    </row>
    <row r="450" spans="10:12">
      <c r="J450" s="4">
        <v>223.501</v>
      </c>
      <c r="K450" s="4">
        <v>6.2E-2</v>
      </c>
      <c r="L450" s="1">
        <f t="shared" ca="1" si="9"/>
        <v>425910.70900000003</v>
      </c>
    </row>
    <row r="451" spans="10:12">
      <c r="J451" s="4">
        <v>224</v>
      </c>
      <c r="K451" s="4">
        <v>2.8000000000000001E-2</v>
      </c>
      <c r="L451" s="1">
        <f t="shared" ref="L451:L488" ca="1" si="10">$E$21-J451</f>
        <v>425910.21</v>
      </c>
    </row>
    <row r="452" spans="10:12">
      <c r="J452" s="4">
        <v>224.5</v>
      </c>
      <c r="K452" s="4">
        <v>6.6000000000000003E-2</v>
      </c>
      <c r="L452" s="1">
        <f t="shared" ca="1" si="10"/>
        <v>425909.71</v>
      </c>
    </row>
    <row r="453" spans="10:12">
      <c r="J453" s="4">
        <v>225</v>
      </c>
      <c r="K453" s="4">
        <v>0</v>
      </c>
      <c r="L453" s="1">
        <f t="shared" ca="1" si="10"/>
        <v>425909.21</v>
      </c>
    </row>
    <row r="454" spans="10:12">
      <c r="J454" s="4">
        <v>225.5</v>
      </c>
      <c r="K454" s="4">
        <v>0.04</v>
      </c>
      <c r="L454" s="1">
        <f t="shared" ca="1" si="10"/>
        <v>425908.71</v>
      </c>
    </row>
    <row r="455" spans="10:12">
      <c r="J455" s="4">
        <v>225.999</v>
      </c>
      <c r="K455" s="4">
        <v>6.3E-2</v>
      </c>
      <c r="L455" s="1">
        <f t="shared" ca="1" si="10"/>
        <v>425908.21100000001</v>
      </c>
    </row>
    <row r="456" spans="10:12">
      <c r="J456" s="4">
        <v>226.499</v>
      </c>
      <c r="K456" s="4">
        <v>1.0999999999999999E-2</v>
      </c>
      <c r="L456" s="1">
        <f t="shared" ca="1" si="10"/>
        <v>425907.71100000001</v>
      </c>
    </row>
    <row r="457" spans="10:12">
      <c r="J457" s="4">
        <v>226.999</v>
      </c>
      <c r="K457" s="4">
        <v>2.3E-2</v>
      </c>
      <c r="L457" s="1">
        <f t="shared" ca="1" si="10"/>
        <v>425907.21100000001</v>
      </c>
    </row>
    <row r="458" spans="10:12">
      <c r="J458" s="4">
        <v>227.499</v>
      </c>
      <c r="K458" s="4">
        <v>-6.0000000000000001E-3</v>
      </c>
      <c r="L458" s="1">
        <f t="shared" ca="1" si="10"/>
        <v>425906.71100000001</v>
      </c>
    </row>
    <row r="459" spans="10:12">
      <c r="J459" s="4">
        <v>227.99799999999999</v>
      </c>
      <c r="K459" s="4">
        <v>-6.0000000000000001E-3</v>
      </c>
      <c r="L459" s="1">
        <f t="shared" ca="1" si="10"/>
        <v>425906.212</v>
      </c>
    </row>
    <row r="460" spans="10:12">
      <c r="J460" s="4">
        <v>228.49799999999999</v>
      </c>
      <c r="K460" s="4">
        <v>4.2000000000000003E-2</v>
      </c>
      <c r="L460" s="1">
        <f t="shared" ca="1" si="10"/>
        <v>425905.712</v>
      </c>
    </row>
    <row r="461" spans="10:12">
      <c r="J461" s="4">
        <v>228.99799999999999</v>
      </c>
      <c r="K461" s="4">
        <v>7.3999999999999996E-2</v>
      </c>
      <c r="L461" s="1">
        <f t="shared" ca="1" si="10"/>
        <v>425905.212</v>
      </c>
    </row>
    <row r="462" spans="10:12">
      <c r="J462" s="4">
        <v>229.49799999999999</v>
      </c>
      <c r="K462" s="4">
        <v>4.5999999999999999E-2</v>
      </c>
      <c r="L462" s="1">
        <f t="shared" ca="1" si="10"/>
        <v>425904.712</v>
      </c>
    </row>
    <row r="463" spans="10:12">
      <c r="J463" s="4">
        <v>229.99799999999999</v>
      </c>
      <c r="K463" s="4">
        <v>5.6000000000000001E-2</v>
      </c>
      <c r="L463" s="1">
        <f t="shared" ca="1" si="10"/>
        <v>425904.212</v>
      </c>
    </row>
    <row r="464" spans="10:12">
      <c r="J464" s="4">
        <v>230.49700000000001</v>
      </c>
      <c r="K464" s="4">
        <v>4.2999999999999997E-2</v>
      </c>
      <c r="L464" s="1">
        <f t="shared" ca="1" si="10"/>
        <v>425903.71300000005</v>
      </c>
    </row>
    <row r="465" spans="10:12">
      <c r="J465" s="4">
        <v>231.001</v>
      </c>
      <c r="K465" s="4">
        <v>3.3000000000000002E-2</v>
      </c>
      <c r="L465" s="1">
        <f t="shared" ca="1" si="10"/>
        <v>425903.20900000003</v>
      </c>
    </row>
    <row r="466" spans="10:12">
      <c r="J466" s="4">
        <v>231.501</v>
      </c>
      <c r="K466" s="4">
        <v>3.9E-2</v>
      </c>
      <c r="L466" s="1">
        <f t="shared" ca="1" si="10"/>
        <v>425902.70900000003</v>
      </c>
    </row>
    <row r="467" spans="10:12">
      <c r="J467" s="4">
        <v>232.001</v>
      </c>
      <c r="K467" s="4">
        <v>3.3000000000000002E-2</v>
      </c>
      <c r="L467" s="1">
        <f t="shared" ca="1" si="10"/>
        <v>425902.20900000003</v>
      </c>
    </row>
    <row r="468" spans="10:12">
      <c r="J468" s="4">
        <v>232.501</v>
      </c>
      <c r="K468" s="4">
        <v>4.7E-2</v>
      </c>
      <c r="L468" s="1">
        <f t="shared" ca="1" si="10"/>
        <v>425901.70900000003</v>
      </c>
    </row>
    <row r="469" spans="10:12">
      <c r="J469" s="4">
        <v>233</v>
      </c>
      <c r="K469" s="4">
        <v>4.7E-2</v>
      </c>
      <c r="L469" s="1">
        <f t="shared" ca="1" si="10"/>
        <v>425901.21</v>
      </c>
    </row>
    <row r="470" spans="10:12">
      <c r="J470" s="4">
        <v>233.5</v>
      </c>
      <c r="K470" s="4">
        <v>5.5E-2</v>
      </c>
      <c r="L470" s="1">
        <f t="shared" ca="1" si="10"/>
        <v>425900.71</v>
      </c>
    </row>
    <row r="471" spans="10:12">
      <c r="J471" s="4">
        <v>234</v>
      </c>
      <c r="K471" s="4">
        <v>4.3999999999999997E-2</v>
      </c>
      <c r="L471" s="1">
        <f t="shared" ca="1" si="10"/>
        <v>425900.21</v>
      </c>
    </row>
    <row r="472" spans="10:12">
      <c r="J472" s="4">
        <v>234.5</v>
      </c>
      <c r="K472" s="4">
        <v>4.9000000000000002E-2</v>
      </c>
      <c r="L472" s="1">
        <f t="shared" ca="1" si="10"/>
        <v>425899.71</v>
      </c>
    </row>
    <row r="473" spans="10:12">
      <c r="J473" s="4">
        <v>235</v>
      </c>
      <c r="K473" s="4">
        <v>5.8999999999999997E-2</v>
      </c>
      <c r="L473" s="1">
        <f t="shared" ca="1" si="10"/>
        <v>425899.21</v>
      </c>
    </row>
    <row r="474" spans="10:12">
      <c r="J474" s="4">
        <v>235.499</v>
      </c>
      <c r="K474" s="4">
        <v>2.8000000000000001E-2</v>
      </c>
      <c r="L474" s="1">
        <f t="shared" ca="1" si="10"/>
        <v>425898.71100000001</v>
      </c>
    </row>
    <row r="475" spans="10:12">
      <c r="J475" s="4">
        <v>235.999</v>
      </c>
      <c r="K475" s="4">
        <v>-7.0000000000000001E-3</v>
      </c>
      <c r="L475" s="1">
        <f t="shared" ca="1" si="10"/>
        <v>425898.21100000001</v>
      </c>
    </row>
    <row r="476" spans="10:12">
      <c r="J476" s="4">
        <v>236.499</v>
      </c>
      <c r="K476" s="4">
        <v>3.5000000000000003E-2</v>
      </c>
      <c r="L476" s="1">
        <f t="shared" ca="1" si="10"/>
        <v>425897.71100000001</v>
      </c>
    </row>
    <row r="477" spans="10:12">
      <c r="J477" s="4">
        <v>236.999</v>
      </c>
      <c r="K477" s="4">
        <v>4.0000000000000001E-3</v>
      </c>
      <c r="L477" s="1">
        <f t="shared" ca="1" si="10"/>
        <v>425897.21100000001</v>
      </c>
    </row>
    <row r="478" spans="10:12">
      <c r="J478" s="4">
        <v>237.49799999999999</v>
      </c>
      <c r="K478" s="4">
        <v>-2E-3</v>
      </c>
      <c r="L478" s="1">
        <f t="shared" ca="1" si="10"/>
        <v>425896.712</v>
      </c>
    </row>
    <row r="479" spans="10:12">
      <c r="J479" s="4">
        <v>237.99799999999999</v>
      </c>
      <c r="K479" s="4">
        <v>-2.5000000000000001E-2</v>
      </c>
      <c r="L479" s="1">
        <f t="shared" ca="1" si="10"/>
        <v>425896.212</v>
      </c>
    </row>
    <row r="480" spans="10:12">
      <c r="J480" s="4">
        <v>238.49799999999999</v>
      </c>
      <c r="K480" s="4">
        <v>-2.7E-2</v>
      </c>
      <c r="L480" s="1">
        <f t="shared" ca="1" si="10"/>
        <v>425895.712</v>
      </c>
    </row>
    <row r="481" spans="9:12">
      <c r="J481" s="4">
        <v>238.99799999999999</v>
      </c>
      <c r="K481" s="4">
        <v>7.0999999999999994E-2</v>
      </c>
      <c r="L481" s="1">
        <f t="shared" ca="1" si="10"/>
        <v>425895.212</v>
      </c>
    </row>
    <row r="482" spans="9:12">
      <c r="J482" s="4">
        <v>239.49700000000001</v>
      </c>
      <c r="K482" s="4">
        <v>4.3999999999999997E-2</v>
      </c>
      <c r="L482" s="1">
        <f t="shared" ca="1" si="10"/>
        <v>425894.71300000005</v>
      </c>
    </row>
    <row r="483" spans="9:12">
      <c r="J483" s="4">
        <v>239.99700000000001</v>
      </c>
      <c r="K483" s="4">
        <v>-3.2000000000000001E-2</v>
      </c>
      <c r="L483" s="1">
        <f t="shared" ca="1" si="10"/>
        <v>425894.21300000005</v>
      </c>
    </row>
    <row r="484" spans="9:12">
      <c r="J484" s="4">
        <v>240.501</v>
      </c>
      <c r="K484" s="4">
        <v>1.7000000000000001E-2</v>
      </c>
      <c r="L484" s="1">
        <f t="shared" ca="1" si="10"/>
        <v>425893.70900000003</v>
      </c>
    </row>
    <row r="485" spans="9:12">
      <c r="J485" s="4">
        <v>241.001</v>
      </c>
      <c r="K485" s="4">
        <v>5.8000000000000003E-2</v>
      </c>
      <c r="L485" s="1">
        <f t="shared" ca="1" si="10"/>
        <v>425893.20900000003</v>
      </c>
    </row>
    <row r="486" spans="9:12">
      <c r="J486" s="4">
        <v>241.501</v>
      </c>
      <c r="K486" s="4">
        <v>7.0000000000000007E-2</v>
      </c>
      <c r="L486" s="1">
        <f t="shared" ca="1" si="10"/>
        <v>425892.70900000003</v>
      </c>
    </row>
    <row r="487" spans="9:12">
      <c r="J487" s="4">
        <v>242.001</v>
      </c>
      <c r="K487" s="4">
        <v>7.0000000000000001E-3</v>
      </c>
      <c r="L487" s="1">
        <f t="shared" ca="1" si="10"/>
        <v>425892.20900000003</v>
      </c>
    </row>
    <row r="488" spans="9:12">
      <c r="I488" s="4" t="s">
        <v>318</v>
      </c>
      <c r="J488" s="4">
        <v>242.5</v>
      </c>
      <c r="K488" s="4">
        <v>-3.9E-2</v>
      </c>
      <c r="L488" s="1">
        <f t="shared" ca="1" si="10"/>
        <v>425891.71</v>
      </c>
    </row>
  </sheetData>
  <sheetCalcPr fullCalcOnLoad="1"/>
  <mergeCells count="1">
    <mergeCell ref="A1:B1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3"/>
  <sheetViews>
    <sheetView workbookViewId="0">
      <selection activeCell="H47" sqref="H47"/>
    </sheetView>
  </sheetViews>
  <sheetFormatPr defaultRowHeight="12.75"/>
  <cols>
    <col min="1" max="1" width="21.5703125" style="3" bestFit="1" customWidth="1"/>
    <col min="2" max="2" width="10.7109375" style="3" bestFit="1" customWidth="1"/>
    <col min="3" max="3" width="10.7109375" style="5" customWidth="1"/>
    <col min="4" max="5" width="9.140625" style="3"/>
    <col min="6" max="6" width="4.7109375" customWidth="1"/>
    <col min="7" max="7" width="21.5703125" bestFit="1" customWidth="1"/>
    <col min="10" max="10" width="4.7109375" customWidth="1"/>
    <col min="11" max="11" width="21.5703125" bestFit="1" customWidth="1"/>
  </cols>
  <sheetData>
    <row r="1" spans="1:11">
      <c r="B1" s="3" t="s">
        <v>353</v>
      </c>
      <c r="C1" s="5" t="s">
        <v>345</v>
      </c>
      <c r="D1" s="3" t="s">
        <v>325</v>
      </c>
      <c r="G1" s="7"/>
      <c r="H1" s="1" t="str">
        <f>C1</f>
        <v>Y modified</v>
      </c>
      <c r="I1" s="5" t="s">
        <v>325</v>
      </c>
    </row>
    <row r="2" spans="1:11">
      <c r="A2" s="3" t="s">
        <v>310</v>
      </c>
      <c r="B2" s="3">
        <v>0</v>
      </c>
      <c r="C2" s="5">
        <f>B2</f>
        <v>0</v>
      </c>
      <c r="D2" s="3">
        <v>-11.122999999999999</v>
      </c>
      <c r="F2" t="s">
        <v>375</v>
      </c>
      <c r="G2" s="7" t="s">
        <v>318</v>
      </c>
      <c r="H2" s="1">
        <f>VLOOKUP($G2,$A$2:C$503,COLUMNS($A$2:C$2),)</f>
        <v>245.50000000000145</v>
      </c>
      <c r="I2" s="1">
        <f>VLOOKUP($G2,$A$2:D$503,COLUMNS($A$2:D$2),)</f>
        <v>-3.9E-2</v>
      </c>
      <c r="J2" s="11" t="s">
        <v>358</v>
      </c>
      <c r="K2" s="11" t="str">
        <f t="shared" ref="K2:K19" si="0">VLOOKUP(J2,F$2:G$19,2,)</f>
        <v>Surface level outside</v>
      </c>
    </row>
    <row r="3" spans="1:11">
      <c r="B3" s="3">
        <v>0.5</v>
      </c>
      <c r="C3" s="5">
        <f t="shared" ref="C3:C66" si="1">B3</f>
        <v>0.5</v>
      </c>
      <c r="D3" s="3">
        <v>-11.105</v>
      </c>
      <c r="F3" t="s">
        <v>374</v>
      </c>
      <c r="G3" s="7" t="s">
        <v>324</v>
      </c>
      <c r="H3" s="1">
        <f>VLOOKUP($G3,$A$2:C$503,COLUMNS($A$2:C$2),)</f>
        <v>209.00000000000057</v>
      </c>
      <c r="I3" s="1">
        <f>VLOOKUP($G3,$A$2:D$503,COLUMNS($A$2:D$2),)</f>
        <v>7.0000000000000001E-3</v>
      </c>
      <c r="J3" s="11" t="s">
        <v>359</v>
      </c>
      <c r="K3" s="11" t="str">
        <f t="shared" si="0"/>
        <v>Bottom river channel</v>
      </c>
    </row>
    <row r="4" spans="1:11">
      <c r="B4" s="3">
        <v>1</v>
      </c>
      <c r="C4" s="5">
        <f t="shared" si="1"/>
        <v>1</v>
      </c>
      <c r="D4" s="3">
        <v>-11.098000000000001</v>
      </c>
      <c r="F4" t="s">
        <v>373</v>
      </c>
      <c r="G4" s="7" t="s">
        <v>323</v>
      </c>
      <c r="H4" s="1">
        <f>VLOOKUP($G4,$A$2:C$503,COLUMNS($A$2:C$2),)</f>
        <v>206.50100000000049</v>
      </c>
      <c r="I4" s="1">
        <f>VLOOKUP($G4,$A$2:D$503,COLUMNS($A$2:D$2),)</f>
        <v>-1.3089999999999999</v>
      </c>
      <c r="J4" s="11" t="s">
        <v>360</v>
      </c>
      <c r="K4" s="11" t="str">
        <f t="shared" si="0"/>
        <v>Insert river channel</v>
      </c>
    </row>
    <row r="5" spans="1:11">
      <c r="B5" s="3">
        <v>1.4990000000000001</v>
      </c>
      <c r="C5" s="5">
        <f t="shared" si="1"/>
        <v>1.4990000000000001</v>
      </c>
      <c r="D5" s="3">
        <v>-11.11</v>
      </c>
      <c r="F5" t="s">
        <v>372</v>
      </c>
      <c r="G5" s="7" t="s">
        <v>322</v>
      </c>
      <c r="H5" s="1">
        <f>VLOOKUP($G5,$A$2:C$503,COLUMNS($A$2:C$2),)</f>
        <v>205.49700000000047</v>
      </c>
      <c r="I5" s="1">
        <f>VLOOKUP($G5,$A$2:D$503,COLUMNS($A$2:D$2),)</f>
        <v>-1.5549999999999999</v>
      </c>
      <c r="J5" s="11" t="s">
        <v>361</v>
      </c>
      <c r="K5" s="11" t="str">
        <f t="shared" si="0"/>
        <v>Dike toe at river</v>
      </c>
    </row>
    <row r="6" spans="1:11">
      <c r="B6" s="3">
        <v>1.9990000000000001</v>
      </c>
      <c r="C6" s="5">
        <f t="shared" si="1"/>
        <v>1.9990000000000001</v>
      </c>
      <c r="D6" s="3">
        <v>-11.061</v>
      </c>
      <c r="F6" t="s">
        <v>371</v>
      </c>
      <c r="G6" s="7" t="s">
        <v>321</v>
      </c>
      <c r="H6" s="1">
        <f>VLOOKUP($G6,$A$2:C$503,COLUMNS($A$2:C$2),)</f>
        <v>202.99800000000042</v>
      </c>
      <c r="I6" s="1">
        <f>VLOOKUP($G6,$A$2:D$503,COLUMNS($A$2:D$2),)</f>
        <v>7.2999999999999995E-2</v>
      </c>
      <c r="J6" s="11" t="s">
        <v>362</v>
      </c>
      <c r="K6" s="11" t="str">
        <f t="shared" si="0"/>
        <v>Shoulder top outside</v>
      </c>
    </row>
    <row r="7" spans="1:11">
      <c r="B7" s="3">
        <v>2.4990000000000001</v>
      </c>
      <c r="C7" s="5">
        <f t="shared" si="1"/>
        <v>2.4990000000000001</v>
      </c>
      <c r="D7" s="3">
        <v>-11.055</v>
      </c>
      <c r="F7" t="s">
        <v>370</v>
      </c>
      <c r="G7" s="7" t="s">
        <v>317</v>
      </c>
      <c r="H7" s="1">
        <f>VLOOKUP($G7,$A$2:C$503,COLUMNS($A$2:C$2),)</f>
        <v>189.00100000000006</v>
      </c>
      <c r="I7" s="1">
        <f>VLOOKUP($G7,$A$2:D$503,COLUMNS($A$2:D$2),)</f>
        <v>1.0920000000000001</v>
      </c>
      <c r="J7" s="11" t="s">
        <v>363</v>
      </c>
      <c r="K7" s="11" t="str">
        <f t="shared" si="0"/>
        <v>Shoulder base outside</v>
      </c>
    </row>
    <row r="8" spans="1:11">
      <c r="B8" s="3">
        <v>2.9990000000000001</v>
      </c>
      <c r="C8" s="5">
        <f t="shared" si="1"/>
        <v>2.9990000000000001</v>
      </c>
      <c r="D8" s="3">
        <v>-11.032</v>
      </c>
      <c r="F8" t="s">
        <v>369</v>
      </c>
      <c r="G8" s="7" t="s">
        <v>356</v>
      </c>
      <c r="H8" s="1">
        <f>VLOOKUP($G8,$A$2:C$503,COLUMNS($A$2:C$2),)</f>
        <v>182.499</v>
      </c>
      <c r="I8" s="1">
        <f>VLOOKUP($G8,$A$2:D$503,COLUMNS($A$2:D$2),)</f>
        <v>3.528</v>
      </c>
      <c r="J8" s="11" t="s">
        <v>364</v>
      </c>
      <c r="K8" s="11" t="str">
        <f t="shared" si="0"/>
        <v>Dike top at river</v>
      </c>
    </row>
    <row r="9" spans="1:11">
      <c r="B9" s="3">
        <v>3.4980000000000002</v>
      </c>
      <c r="C9" s="5">
        <f t="shared" si="1"/>
        <v>3.4980000000000002</v>
      </c>
      <c r="D9" s="3">
        <v>-11.045</v>
      </c>
      <c r="F9" t="s">
        <v>368</v>
      </c>
      <c r="G9" s="7" t="s">
        <v>357</v>
      </c>
      <c r="H9" s="1">
        <f>VLOOKUP($G9,$A$2:C$503,COLUMNS($A$2:C$2),)</f>
        <v>178.999</v>
      </c>
      <c r="I9" s="1">
        <f>VLOOKUP($G9,$A$2:D$503,COLUMNS($A$2:D$2),)</f>
        <v>3.6360000000000001</v>
      </c>
      <c r="J9" s="11" t="s">
        <v>365</v>
      </c>
      <c r="K9" s="11" t="str">
        <f t="shared" si="0"/>
        <v>Traffic load outside</v>
      </c>
    </row>
    <row r="10" spans="1:11">
      <c r="A10" s="3" t="s">
        <v>311</v>
      </c>
      <c r="B10" s="3">
        <v>3.9980000000000002</v>
      </c>
      <c r="C10" s="5">
        <f t="shared" si="1"/>
        <v>3.9980000000000002</v>
      </c>
      <c r="D10" s="3">
        <v>-11.026999999999999</v>
      </c>
      <c r="F10" t="s">
        <v>367</v>
      </c>
      <c r="G10" s="7" t="s">
        <v>352</v>
      </c>
      <c r="H10" s="1">
        <f>VLOOKUP($G10,$A$2:C$503,COLUMNS($A$2:C$2),)</f>
        <v>174.99700000000001</v>
      </c>
      <c r="I10" s="1">
        <f>VLOOKUP($G10,$A$2:D$503,COLUMNS($A$2:D$2),)</f>
        <v>4.8470000000000004</v>
      </c>
      <c r="J10" s="11" t="s">
        <v>366</v>
      </c>
      <c r="K10" s="11" t="str">
        <f t="shared" si="0"/>
        <v>Traffic load inside</v>
      </c>
    </row>
    <row r="11" spans="1:11">
      <c r="B11" s="3">
        <v>4.4980000000000002</v>
      </c>
      <c r="C11" s="5">
        <f t="shared" si="1"/>
        <v>4.4980000000000002</v>
      </c>
      <c r="D11" s="3">
        <v>-11.032999999999999</v>
      </c>
      <c r="F11" t="s">
        <v>366</v>
      </c>
      <c r="G11" s="7" t="s">
        <v>316</v>
      </c>
      <c r="H11" s="1">
        <f>VLOOKUP($G11,$A$2:C$503,COLUMNS($A$2:C$2),)</f>
        <v>174.49700000000001</v>
      </c>
      <c r="I11" s="1">
        <f>VLOOKUP($G11,$A$2:D$503,COLUMNS($A$2:D$2),)</f>
        <v>4.8319999999999999</v>
      </c>
      <c r="J11" s="11" t="s">
        <v>367</v>
      </c>
      <c r="K11" s="11" t="str">
        <f t="shared" si="0"/>
        <v>Dike top at polder</v>
      </c>
    </row>
    <row r="12" spans="1:11">
      <c r="B12" s="3">
        <v>4.9980000000000002</v>
      </c>
      <c r="C12" s="5">
        <f t="shared" si="1"/>
        <v>4.9980000000000002</v>
      </c>
      <c r="D12" s="3">
        <v>-11.007999999999999</v>
      </c>
      <c r="F12" t="s">
        <v>365</v>
      </c>
      <c r="G12" s="7" t="s">
        <v>315</v>
      </c>
      <c r="H12" s="1">
        <f>VLOOKUP($G12,$A$2:C$503,COLUMNS($A$2:C$2),)</f>
        <v>173.49799999999999</v>
      </c>
      <c r="I12" s="1">
        <f>VLOOKUP($G12,$A$2:D$503,COLUMNS($A$2:D$2),)</f>
        <v>4.7830000000000004</v>
      </c>
      <c r="J12" s="11" t="s">
        <v>368</v>
      </c>
      <c r="K12" s="11" t="str">
        <f t="shared" si="0"/>
        <v>Shoulder base inside</v>
      </c>
    </row>
    <row r="13" spans="1:11">
      <c r="B13" s="3">
        <v>5.4969999999999999</v>
      </c>
      <c r="C13" s="5">
        <f t="shared" si="1"/>
        <v>5.4969999999999999</v>
      </c>
      <c r="D13" s="3">
        <v>-10.988</v>
      </c>
      <c r="F13" t="s">
        <v>364</v>
      </c>
      <c r="G13" s="7" t="s">
        <v>314</v>
      </c>
      <c r="H13" s="1">
        <f>VLOOKUP($G13,$A$2:C$503,COLUMNS($A$2:C$2),)</f>
        <v>172.99799999999999</v>
      </c>
      <c r="I13" s="1">
        <f>VLOOKUP($G13,$A$2:D$503,COLUMNS($A$2:D$2),)</f>
        <v>4.76</v>
      </c>
      <c r="J13" s="11" t="s">
        <v>369</v>
      </c>
      <c r="K13" s="11" t="str">
        <f t="shared" si="0"/>
        <v>Shoulder top inside</v>
      </c>
    </row>
    <row r="14" spans="1:11">
      <c r="B14" s="3">
        <v>5.9969999999999999</v>
      </c>
      <c r="C14" s="5">
        <f t="shared" si="1"/>
        <v>5.9969999999999999</v>
      </c>
      <c r="D14" s="3">
        <v>-10.973000000000001</v>
      </c>
      <c r="F14" t="s">
        <v>363</v>
      </c>
      <c r="G14" s="7" t="s">
        <v>320</v>
      </c>
      <c r="H14" s="1">
        <f>VLOOKUP($G14,$A$2:C$503,COLUMNS($A$2:C$2),)</f>
        <v>167.5</v>
      </c>
      <c r="I14" s="1">
        <f>VLOOKUP($G14,$A$2:D$503,COLUMNS($A$2:D$2),)</f>
        <v>2.8380000000000001</v>
      </c>
      <c r="J14" s="11" t="s">
        <v>370</v>
      </c>
      <c r="K14" s="11" t="str">
        <f t="shared" si="0"/>
        <v>Dike toe at polder</v>
      </c>
    </row>
    <row r="15" spans="1:11">
      <c r="B15" s="3">
        <v>6.4969999999999999</v>
      </c>
      <c r="C15" s="5">
        <f t="shared" si="1"/>
        <v>6.4969999999999999</v>
      </c>
      <c r="D15" s="3">
        <v>-10.919</v>
      </c>
      <c r="F15" t="s">
        <v>362</v>
      </c>
      <c r="G15" s="7" t="s">
        <v>319</v>
      </c>
      <c r="H15" s="1">
        <f>VLOOKUP($G15,$A$2:C$503,COLUMNS($A$2:C$2),)</f>
        <v>163.99799999999999</v>
      </c>
      <c r="I15" s="1">
        <f>VLOOKUP($G15,$A$2:D$503,COLUMNS($A$2:D$2),)</f>
        <v>2.738</v>
      </c>
      <c r="J15" s="11" t="s">
        <v>371</v>
      </c>
      <c r="K15" s="11" t="str">
        <f t="shared" si="0"/>
        <v>Ditch dike side</v>
      </c>
    </row>
    <row r="16" spans="1:11">
      <c r="B16" s="3">
        <v>6.9969999999999999</v>
      </c>
      <c r="C16" s="5">
        <f t="shared" si="1"/>
        <v>6.9969999999999999</v>
      </c>
      <c r="D16" s="3">
        <v>-10.872999999999999</v>
      </c>
      <c r="F16" t="s">
        <v>361</v>
      </c>
      <c r="G16" s="7" t="s">
        <v>313</v>
      </c>
      <c r="H16" s="1">
        <f>VLOOKUP($G16,$A$2:C$503,COLUMNS($A$2:C$2),)</f>
        <v>160</v>
      </c>
      <c r="I16" s="1">
        <f>VLOOKUP($G16,$A$2:D$503,COLUMNS($A$2:D$2),)</f>
        <v>1.8740000000000001</v>
      </c>
      <c r="J16" s="11" t="s">
        <v>372</v>
      </c>
      <c r="K16" s="11" t="str">
        <f t="shared" si="0"/>
        <v>Bottom ditch dike side</v>
      </c>
    </row>
    <row r="17" spans="2:11">
      <c r="B17" s="3">
        <v>7.4969999999999999</v>
      </c>
      <c r="C17" s="5">
        <f t="shared" si="1"/>
        <v>7.4969999999999999</v>
      </c>
      <c r="D17" s="3">
        <v>-10.882</v>
      </c>
      <c r="F17" t="s">
        <v>360</v>
      </c>
      <c r="G17" s="7" t="s">
        <v>312</v>
      </c>
      <c r="H17" s="1">
        <f>VLOOKUP($G17,$A$2:C$503,COLUMNS($A$2:C$2),)</f>
        <v>112.5</v>
      </c>
      <c r="I17" s="1">
        <f>VLOOKUP($G17,$A$2:D$503,COLUMNS($A$2:D$2),)</f>
        <v>1.6819999999999999</v>
      </c>
      <c r="J17" s="11" t="s">
        <v>373</v>
      </c>
      <c r="K17" s="11" t="str">
        <f t="shared" si="0"/>
        <v>Bottom ditch polder side</v>
      </c>
    </row>
    <row r="18" spans="2:11">
      <c r="B18" s="3">
        <v>7.9960000000000004</v>
      </c>
      <c r="C18" s="5">
        <f t="shared" si="1"/>
        <v>7.9960000000000004</v>
      </c>
      <c r="D18" s="3">
        <v>-10.832000000000001</v>
      </c>
      <c r="F18" t="s">
        <v>359</v>
      </c>
      <c r="G18" s="7" t="s">
        <v>311</v>
      </c>
      <c r="H18" s="1">
        <f>VLOOKUP($G18,$A$2:C$503,COLUMNS($A$2:C$2),)</f>
        <v>3.9980000000000002</v>
      </c>
      <c r="I18" s="1">
        <f>VLOOKUP($G18,$A$2:D$503,COLUMNS($A$2:D$2),)</f>
        <v>-11.026999999999999</v>
      </c>
      <c r="J18" s="11" t="s">
        <v>374</v>
      </c>
      <c r="K18" s="11" t="str">
        <f t="shared" si="0"/>
        <v>Ditch polder side</v>
      </c>
    </row>
    <row r="19" spans="2:11">
      <c r="B19" s="3">
        <v>8.4960000000000004</v>
      </c>
      <c r="C19" s="5">
        <f t="shared" si="1"/>
        <v>8.4960000000000004</v>
      </c>
      <c r="D19" s="3">
        <v>-10.772</v>
      </c>
      <c r="F19" t="s">
        <v>358</v>
      </c>
      <c r="G19" s="7" t="s">
        <v>310</v>
      </c>
      <c r="H19" s="1">
        <f>VLOOKUP($G19,$A$2:C$503,COLUMNS($A$2:C$2),)</f>
        <v>0</v>
      </c>
      <c r="I19" s="1">
        <f>VLOOKUP($G19,$A$2:D$503,COLUMNS($A$2:D$2),)</f>
        <v>-11.122999999999999</v>
      </c>
      <c r="J19" s="11" t="s">
        <v>375</v>
      </c>
      <c r="K19" s="11" t="str">
        <f t="shared" si="0"/>
        <v>Surface level inside</v>
      </c>
    </row>
    <row r="20" spans="2:11">
      <c r="B20" s="3">
        <v>9</v>
      </c>
      <c r="C20" s="5">
        <f t="shared" si="1"/>
        <v>9</v>
      </c>
      <c r="D20" s="3">
        <v>-10.73</v>
      </c>
    </row>
    <row r="21" spans="2:11">
      <c r="B21" s="3">
        <v>9.5</v>
      </c>
      <c r="C21" s="5">
        <f t="shared" si="1"/>
        <v>9.5</v>
      </c>
      <c r="D21" s="3">
        <v>-10.670999999999999</v>
      </c>
    </row>
    <row r="22" spans="2:11">
      <c r="B22" s="3">
        <v>10</v>
      </c>
      <c r="C22" s="5">
        <f t="shared" si="1"/>
        <v>10</v>
      </c>
      <c r="D22" s="3">
        <v>-10.622</v>
      </c>
      <c r="F22" s="10" t="s">
        <v>376</v>
      </c>
    </row>
    <row r="23" spans="2:11">
      <c r="B23" s="3">
        <v>10.499000000000001</v>
      </c>
      <c r="C23" s="5">
        <f t="shared" si="1"/>
        <v>10.499000000000001</v>
      </c>
      <c r="D23" s="3">
        <v>-10.569000000000001</v>
      </c>
      <c r="G23" s="7"/>
      <c r="H23" s="1" t="str">
        <f>H1</f>
        <v>Y modified</v>
      </c>
      <c r="I23" s="1" t="str">
        <f>I1</f>
        <v>Z</v>
      </c>
    </row>
    <row r="24" spans="2:11">
      <c r="B24" s="3">
        <v>10.999000000000001</v>
      </c>
      <c r="C24" s="5">
        <f t="shared" si="1"/>
        <v>10.999000000000001</v>
      </c>
      <c r="D24" s="3">
        <v>-10.513999999999999</v>
      </c>
      <c r="F24" t="s">
        <v>375</v>
      </c>
      <c r="G24" s="7" t="s">
        <v>318</v>
      </c>
      <c r="H24" s="1">
        <f t="shared" ref="H24:I41" si="2">H2</f>
        <v>245.50000000000145</v>
      </c>
      <c r="I24" s="1">
        <f t="shared" si="2"/>
        <v>-3.9E-2</v>
      </c>
    </row>
    <row r="25" spans="2:11">
      <c r="B25" s="3">
        <v>11.499000000000001</v>
      </c>
      <c r="C25" s="5">
        <f t="shared" si="1"/>
        <v>11.499000000000001</v>
      </c>
      <c r="D25" s="3">
        <v>-10.47</v>
      </c>
      <c r="F25" t="s">
        <v>374</v>
      </c>
      <c r="G25" s="7" t="s">
        <v>324</v>
      </c>
      <c r="H25" s="1">
        <v>215</v>
      </c>
      <c r="I25" s="1">
        <f t="shared" si="2"/>
        <v>7.0000000000000001E-3</v>
      </c>
    </row>
    <row r="26" spans="2:11">
      <c r="B26" s="3">
        <v>11.999000000000001</v>
      </c>
      <c r="C26" s="5">
        <f t="shared" si="1"/>
        <v>11.999000000000001</v>
      </c>
      <c r="D26" s="3">
        <v>-10.422000000000001</v>
      </c>
      <c r="F26" t="s">
        <v>373</v>
      </c>
      <c r="G26" s="7" t="s">
        <v>323</v>
      </c>
      <c r="H26" s="1">
        <v>210</v>
      </c>
      <c r="I26" s="1">
        <f t="shared" si="2"/>
        <v>-1.3089999999999999</v>
      </c>
    </row>
    <row r="27" spans="2:11">
      <c r="B27" s="3">
        <v>12.499000000000001</v>
      </c>
      <c r="C27" s="5">
        <f t="shared" si="1"/>
        <v>12.499000000000001</v>
      </c>
      <c r="D27" s="3">
        <v>-10.401</v>
      </c>
      <c r="F27" t="s">
        <v>372</v>
      </c>
      <c r="G27" s="7" t="s">
        <v>322</v>
      </c>
      <c r="H27" s="1">
        <f t="shared" si="2"/>
        <v>205.49700000000047</v>
      </c>
      <c r="I27" s="1">
        <f t="shared" si="2"/>
        <v>-1.5549999999999999</v>
      </c>
    </row>
    <row r="28" spans="2:11">
      <c r="B28" s="3">
        <v>12.997999999999999</v>
      </c>
      <c r="C28" s="5">
        <f t="shared" si="1"/>
        <v>12.997999999999999</v>
      </c>
      <c r="D28" s="3">
        <v>-10</v>
      </c>
      <c r="F28" t="s">
        <v>371</v>
      </c>
      <c r="G28" s="7" t="s">
        <v>321</v>
      </c>
      <c r="H28" s="1">
        <f t="shared" si="2"/>
        <v>202.99800000000042</v>
      </c>
      <c r="I28" s="1">
        <f t="shared" si="2"/>
        <v>7.2999999999999995E-2</v>
      </c>
    </row>
    <row r="29" spans="2:11">
      <c r="B29" s="3">
        <v>13.497999999999999</v>
      </c>
      <c r="C29" s="5">
        <f t="shared" si="1"/>
        <v>13.497999999999999</v>
      </c>
      <c r="D29" s="3">
        <v>-10</v>
      </c>
      <c r="F29" t="s">
        <v>370</v>
      </c>
      <c r="G29" s="7" t="s">
        <v>317</v>
      </c>
      <c r="H29" s="1">
        <f t="shared" si="2"/>
        <v>189.00100000000006</v>
      </c>
      <c r="I29" s="1">
        <v>0.3</v>
      </c>
    </row>
    <row r="30" spans="2:11">
      <c r="B30" s="3">
        <v>13.997999999999999</v>
      </c>
      <c r="C30" s="5">
        <f t="shared" si="1"/>
        <v>13.997999999999999</v>
      </c>
      <c r="D30" s="3">
        <v>-10</v>
      </c>
      <c r="F30" t="s">
        <v>369</v>
      </c>
      <c r="G30" s="7" t="s">
        <v>356</v>
      </c>
      <c r="H30" s="1">
        <f t="shared" si="2"/>
        <v>182.499</v>
      </c>
      <c r="I30" s="1">
        <f t="shared" si="2"/>
        <v>3.528</v>
      </c>
    </row>
    <row r="31" spans="2:11">
      <c r="B31" s="3">
        <v>14.497999999999999</v>
      </c>
      <c r="C31" s="5">
        <f t="shared" si="1"/>
        <v>14.497999999999999</v>
      </c>
      <c r="D31" s="3">
        <v>-10</v>
      </c>
      <c r="F31" t="s">
        <v>368</v>
      </c>
      <c r="G31" s="7" t="s">
        <v>357</v>
      </c>
      <c r="H31" s="1">
        <f t="shared" si="2"/>
        <v>178.999</v>
      </c>
      <c r="I31" s="1">
        <f t="shared" si="2"/>
        <v>3.6360000000000001</v>
      </c>
    </row>
    <row r="32" spans="2:11">
      <c r="B32" s="3">
        <v>14.997</v>
      </c>
      <c r="C32" s="5">
        <f t="shared" si="1"/>
        <v>14.997</v>
      </c>
      <c r="D32" s="3">
        <v>-10</v>
      </c>
      <c r="F32" t="s">
        <v>367</v>
      </c>
      <c r="G32" s="7" t="s">
        <v>352</v>
      </c>
      <c r="H32" s="1">
        <f t="shared" si="2"/>
        <v>174.99700000000001</v>
      </c>
      <c r="I32" s="1">
        <f t="shared" si="2"/>
        <v>4.8470000000000004</v>
      </c>
    </row>
    <row r="33" spans="2:9">
      <c r="B33" s="3">
        <v>15.497</v>
      </c>
      <c r="C33" s="5">
        <f t="shared" si="1"/>
        <v>15.497</v>
      </c>
      <c r="D33" s="3">
        <v>-9.6259999999999994</v>
      </c>
      <c r="F33" t="s">
        <v>366</v>
      </c>
      <c r="G33" s="7" t="s">
        <v>316</v>
      </c>
      <c r="H33" s="1">
        <f t="shared" si="2"/>
        <v>174.49700000000001</v>
      </c>
      <c r="I33" s="1">
        <f t="shared" si="2"/>
        <v>4.8319999999999999</v>
      </c>
    </row>
    <row r="34" spans="2:9">
      <c r="B34" s="3">
        <v>15.997</v>
      </c>
      <c r="C34" s="5">
        <f t="shared" si="1"/>
        <v>15.997</v>
      </c>
      <c r="D34" s="3">
        <v>-9.1389999999999993</v>
      </c>
      <c r="F34" t="s">
        <v>365</v>
      </c>
      <c r="G34" s="7" t="s">
        <v>315</v>
      </c>
      <c r="H34" s="1">
        <f t="shared" si="2"/>
        <v>173.49799999999999</v>
      </c>
      <c r="I34" s="1">
        <f t="shared" si="2"/>
        <v>4.7830000000000004</v>
      </c>
    </row>
    <row r="35" spans="2:9">
      <c r="B35" s="3">
        <v>16.497</v>
      </c>
      <c r="C35" s="5">
        <f t="shared" si="1"/>
        <v>16.497</v>
      </c>
      <c r="D35" s="3">
        <v>-9</v>
      </c>
      <c r="F35" t="s">
        <v>364</v>
      </c>
      <c r="G35" s="7" t="s">
        <v>314</v>
      </c>
      <c r="H35" s="1">
        <f t="shared" si="2"/>
        <v>172.99799999999999</v>
      </c>
      <c r="I35" s="1">
        <f t="shared" si="2"/>
        <v>4.76</v>
      </c>
    </row>
    <row r="36" spans="2:9">
      <c r="B36" s="3">
        <v>16.995999999999999</v>
      </c>
      <c r="C36" s="5">
        <f t="shared" si="1"/>
        <v>16.995999999999999</v>
      </c>
      <c r="D36" s="3">
        <v>-9</v>
      </c>
      <c r="F36" t="s">
        <v>363</v>
      </c>
      <c r="G36" s="7" t="s">
        <v>320</v>
      </c>
      <c r="H36" s="1">
        <f t="shared" si="2"/>
        <v>167.5</v>
      </c>
      <c r="I36" s="1">
        <f t="shared" si="2"/>
        <v>2.8380000000000001</v>
      </c>
    </row>
    <row r="37" spans="2:9">
      <c r="B37" s="3">
        <v>17.495999999999999</v>
      </c>
      <c r="C37" s="5">
        <f t="shared" si="1"/>
        <v>17.495999999999999</v>
      </c>
      <c r="D37" s="3">
        <v>-9</v>
      </c>
      <c r="F37" t="s">
        <v>362</v>
      </c>
      <c r="G37" s="7" t="s">
        <v>319</v>
      </c>
      <c r="H37" s="1">
        <f t="shared" si="2"/>
        <v>163.99799999999999</v>
      </c>
      <c r="I37" s="1">
        <f t="shared" si="2"/>
        <v>2.738</v>
      </c>
    </row>
    <row r="38" spans="2:9">
      <c r="B38" s="3">
        <v>18</v>
      </c>
      <c r="C38" s="5">
        <f t="shared" si="1"/>
        <v>18</v>
      </c>
      <c r="D38" s="3">
        <v>-9</v>
      </c>
      <c r="F38" t="s">
        <v>361</v>
      </c>
      <c r="G38" s="7" t="s">
        <v>313</v>
      </c>
      <c r="H38" s="1">
        <f t="shared" si="2"/>
        <v>160</v>
      </c>
      <c r="I38" s="1">
        <f t="shared" si="2"/>
        <v>1.8740000000000001</v>
      </c>
    </row>
    <row r="39" spans="2:9">
      <c r="B39" s="3">
        <v>18.5</v>
      </c>
      <c r="C39" s="5">
        <f t="shared" si="1"/>
        <v>18.5</v>
      </c>
      <c r="D39" s="3">
        <v>-9</v>
      </c>
      <c r="F39" t="s">
        <v>360</v>
      </c>
      <c r="G39" s="7" t="s">
        <v>312</v>
      </c>
      <c r="H39" s="1">
        <f t="shared" si="2"/>
        <v>112.5</v>
      </c>
      <c r="I39" s="1">
        <v>1.2</v>
      </c>
    </row>
    <row r="40" spans="2:9">
      <c r="B40" s="3">
        <v>19</v>
      </c>
      <c r="C40" s="5">
        <f t="shared" si="1"/>
        <v>19</v>
      </c>
      <c r="D40" s="3">
        <v>-9</v>
      </c>
      <c r="F40" t="s">
        <v>359</v>
      </c>
      <c r="G40" s="7" t="s">
        <v>311</v>
      </c>
      <c r="H40" s="1">
        <f t="shared" si="2"/>
        <v>3.9980000000000002</v>
      </c>
      <c r="I40" s="1">
        <v>-10.6</v>
      </c>
    </row>
    <row r="41" spans="2:9">
      <c r="B41" s="3">
        <v>19.5</v>
      </c>
      <c r="C41" s="5">
        <f t="shared" si="1"/>
        <v>19.5</v>
      </c>
      <c r="D41" s="3">
        <v>-9</v>
      </c>
      <c r="F41" t="s">
        <v>358</v>
      </c>
      <c r="G41" s="7" t="s">
        <v>310</v>
      </c>
      <c r="H41" s="1">
        <v>-50</v>
      </c>
      <c r="I41" s="1">
        <f t="shared" si="2"/>
        <v>-11.122999999999999</v>
      </c>
    </row>
    <row r="42" spans="2:9">
      <c r="B42" s="3">
        <v>19.998999999999999</v>
      </c>
      <c r="C42" s="5">
        <f t="shared" si="1"/>
        <v>19.998999999999999</v>
      </c>
      <c r="D42" s="3">
        <v>-9</v>
      </c>
    </row>
    <row r="43" spans="2:9">
      <c r="B43" s="3">
        <v>20.498999999999999</v>
      </c>
      <c r="C43" s="5">
        <f t="shared" si="1"/>
        <v>20.498999999999999</v>
      </c>
      <c r="D43" s="3">
        <v>-9</v>
      </c>
      <c r="H43">
        <f>H38</f>
        <v>160</v>
      </c>
      <c r="I43">
        <f>I38</f>
        <v>1.8740000000000001</v>
      </c>
    </row>
    <row r="44" spans="2:9">
      <c r="B44" s="3">
        <v>20.998999999999999</v>
      </c>
      <c r="C44" s="5">
        <f t="shared" si="1"/>
        <v>20.998999999999999</v>
      </c>
      <c r="D44" s="3">
        <v>-9</v>
      </c>
      <c r="H44">
        <v>125</v>
      </c>
      <c r="I44">
        <f>I38+(I38-I39)/(H38-H39)*(H44-H38)</f>
        <v>1.3773684210526316</v>
      </c>
    </row>
    <row r="45" spans="2:9">
      <c r="B45" s="3">
        <v>21.498999999999999</v>
      </c>
      <c r="C45" s="5">
        <f t="shared" si="1"/>
        <v>21.498999999999999</v>
      </c>
      <c r="D45" s="3">
        <v>-9</v>
      </c>
    </row>
    <row r="46" spans="2:9">
      <c r="B46" s="3">
        <v>21.998000000000001</v>
      </c>
      <c r="C46" s="5">
        <f t="shared" si="1"/>
        <v>21.998000000000001</v>
      </c>
      <c r="D46" s="3">
        <v>-9</v>
      </c>
      <c r="H46">
        <v>35</v>
      </c>
      <c r="I46">
        <f>I39+(I39-I40)/(H39-H40)*(H46-H39)</f>
        <v>-7.228416066063299</v>
      </c>
    </row>
    <row r="47" spans="2:9">
      <c r="B47" s="3">
        <v>22.498000000000001</v>
      </c>
      <c r="C47" s="5">
        <f t="shared" si="1"/>
        <v>22.498000000000001</v>
      </c>
      <c r="D47" s="3">
        <v>-9</v>
      </c>
      <c r="H47">
        <f>H40</f>
        <v>3.9980000000000002</v>
      </c>
      <c r="I47">
        <f>I40</f>
        <v>-10.6</v>
      </c>
    </row>
    <row r="48" spans="2:9">
      <c r="B48" s="3">
        <v>22.998000000000001</v>
      </c>
      <c r="C48" s="5">
        <f t="shared" si="1"/>
        <v>22.998000000000001</v>
      </c>
      <c r="D48" s="3">
        <v>-9</v>
      </c>
      <c r="H48">
        <v>-15</v>
      </c>
      <c r="I48">
        <f>I40+(I40-I41)/(H40-H41)*(H48-H40)</f>
        <v>-10.784005963183821</v>
      </c>
    </row>
    <row r="49" spans="2:4">
      <c r="B49" s="3">
        <v>23.498000000000001</v>
      </c>
      <c r="C49" s="5">
        <f t="shared" si="1"/>
        <v>23.498000000000001</v>
      </c>
      <c r="D49" s="3">
        <v>-9.3620000000000001</v>
      </c>
    </row>
    <row r="50" spans="2:4">
      <c r="B50" s="3">
        <v>23.998000000000001</v>
      </c>
      <c r="C50" s="5">
        <f t="shared" si="1"/>
        <v>23.998000000000001</v>
      </c>
      <c r="D50" s="3">
        <v>-9.33</v>
      </c>
    </row>
    <row r="51" spans="2:4">
      <c r="B51" s="3">
        <v>24.497</v>
      </c>
      <c r="C51" s="5">
        <f t="shared" si="1"/>
        <v>24.497</v>
      </c>
      <c r="D51" s="3">
        <v>-9.2919999999999998</v>
      </c>
    </row>
    <row r="52" spans="2:4">
      <c r="B52" s="3">
        <v>24.997</v>
      </c>
      <c r="C52" s="5">
        <f t="shared" si="1"/>
        <v>24.997</v>
      </c>
      <c r="D52" s="3">
        <v>-9.2490000000000006</v>
      </c>
    </row>
    <row r="53" spans="2:4">
      <c r="B53" s="3">
        <v>25.497</v>
      </c>
      <c r="C53" s="5">
        <f t="shared" si="1"/>
        <v>25.497</v>
      </c>
      <c r="D53" s="3">
        <v>-9.2040000000000006</v>
      </c>
    </row>
    <row r="54" spans="2:4">
      <c r="B54" s="3">
        <v>25.997</v>
      </c>
      <c r="C54" s="5">
        <f t="shared" si="1"/>
        <v>25.997</v>
      </c>
      <c r="D54" s="3">
        <v>-9.1539999999999999</v>
      </c>
    </row>
    <row r="55" spans="2:4">
      <c r="B55" s="3">
        <v>26.495999999999999</v>
      </c>
      <c r="C55" s="5">
        <f t="shared" si="1"/>
        <v>26.495999999999999</v>
      </c>
      <c r="D55" s="3">
        <v>-9.1050000000000004</v>
      </c>
    </row>
    <row r="56" spans="2:4">
      <c r="B56" s="3">
        <v>26.995999999999999</v>
      </c>
      <c r="C56" s="5">
        <f t="shared" si="1"/>
        <v>26.995999999999999</v>
      </c>
      <c r="D56" s="3">
        <v>-9.0649999999999995</v>
      </c>
    </row>
    <row r="57" spans="2:4">
      <c r="B57" s="3">
        <v>27.5</v>
      </c>
      <c r="C57" s="5">
        <f t="shared" si="1"/>
        <v>27.5</v>
      </c>
      <c r="D57" s="3">
        <v>-9.0079999999999991</v>
      </c>
    </row>
    <row r="58" spans="2:4">
      <c r="B58" s="3">
        <v>28</v>
      </c>
      <c r="C58" s="5">
        <f t="shared" si="1"/>
        <v>28</v>
      </c>
      <c r="D58" s="3">
        <v>-8.9489999999999998</v>
      </c>
    </row>
    <row r="59" spans="2:4">
      <c r="B59" s="3">
        <v>28.5</v>
      </c>
      <c r="C59" s="5">
        <f t="shared" si="1"/>
        <v>28.5</v>
      </c>
      <c r="D59" s="3">
        <v>-8.8979999999999997</v>
      </c>
    </row>
    <row r="60" spans="2:4">
      <c r="B60" s="3">
        <v>29</v>
      </c>
      <c r="C60" s="5">
        <f t="shared" si="1"/>
        <v>29</v>
      </c>
      <c r="D60" s="3">
        <v>-8.8439999999999994</v>
      </c>
    </row>
    <row r="61" spans="2:4">
      <c r="B61" s="3">
        <v>29.498999999999999</v>
      </c>
      <c r="C61" s="5">
        <f t="shared" si="1"/>
        <v>29.498999999999999</v>
      </c>
      <c r="D61" s="3">
        <v>-8.7870000000000008</v>
      </c>
    </row>
    <row r="62" spans="2:4">
      <c r="B62" s="3">
        <v>29.998999999999999</v>
      </c>
      <c r="C62" s="5">
        <f t="shared" si="1"/>
        <v>29.998999999999999</v>
      </c>
      <c r="D62" s="3">
        <v>-8.7360000000000007</v>
      </c>
    </row>
    <row r="63" spans="2:4">
      <c r="B63" s="3">
        <v>30.498999999999999</v>
      </c>
      <c r="C63" s="5">
        <f t="shared" si="1"/>
        <v>30.498999999999999</v>
      </c>
      <c r="D63" s="3">
        <v>-8.6880000000000006</v>
      </c>
    </row>
    <row r="64" spans="2:4">
      <c r="B64" s="3">
        <v>30.998999999999999</v>
      </c>
      <c r="C64" s="5">
        <f t="shared" si="1"/>
        <v>30.998999999999999</v>
      </c>
      <c r="D64" s="3">
        <v>-8.6370000000000005</v>
      </c>
    </row>
    <row r="65" spans="2:4">
      <c r="B65" s="3">
        <v>31.498000000000001</v>
      </c>
      <c r="C65" s="5">
        <f t="shared" si="1"/>
        <v>31.498000000000001</v>
      </c>
      <c r="D65" s="3">
        <v>-8.5820000000000007</v>
      </c>
    </row>
    <row r="66" spans="2:4">
      <c r="B66" s="3">
        <v>31.998000000000001</v>
      </c>
      <c r="C66" s="5">
        <f t="shared" si="1"/>
        <v>31.998000000000001</v>
      </c>
      <c r="D66" s="3">
        <v>-8.5250000000000004</v>
      </c>
    </row>
    <row r="67" spans="2:4">
      <c r="B67" s="3">
        <v>32.497999999999998</v>
      </c>
      <c r="C67" s="5">
        <f t="shared" ref="C67:C130" si="3">B67</f>
        <v>32.497999999999998</v>
      </c>
      <c r="D67" s="3">
        <v>-8.4670000000000005</v>
      </c>
    </row>
    <row r="68" spans="2:4">
      <c r="B68" s="3">
        <v>32.997999999999998</v>
      </c>
      <c r="C68" s="5">
        <f t="shared" si="3"/>
        <v>32.997999999999998</v>
      </c>
      <c r="D68" s="3">
        <v>-8.4160000000000004</v>
      </c>
    </row>
    <row r="69" spans="2:4">
      <c r="B69" s="3">
        <v>33.497</v>
      </c>
      <c r="C69" s="5">
        <f t="shared" si="3"/>
        <v>33.497</v>
      </c>
      <c r="D69" s="3">
        <v>-8.3680000000000003</v>
      </c>
    </row>
    <row r="70" spans="2:4">
      <c r="B70" s="3">
        <v>33.997</v>
      </c>
      <c r="C70" s="5">
        <f t="shared" si="3"/>
        <v>33.997</v>
      </c>
      <c r="D70" s="3">
        <v>-8.3070000000000004</v>
      </c>
    </row>
    <row r="71" spans="2:4">
      <c r="B71" s="3">
        <v>34.497</v>
      </c>
      <c r="C71" s="5">
        <f t="shared" si="3"/>
        <v>34.497</v>
      </c>
      <c r="D71" s="3">
        <v>-8.266</v>
      </c>
    </row>
    <row r="72" spans="2:4">
      <c r="B72" s="3">
        <v>34.997</v>
      </c>
      <c r="C72" s="5">
        <f t="shared" si="3"/>
        <v>34.997</v>
      </c>
      <c r="D72" s="3">
        <v>-8.23</v>
      </c>
    </row>
    <row r="73" spans="2:4">
      <c r="B73" s="3">
        <v>35.497</v>
      </c>
      <c r="C73" s="5">
        <f t="shared" si="3"/>
        <v>35.497</v>
      </c>
      <c r="D73" s="3">
        <v>-8.1869999999999994</v>
      </c>
    </row>
    <row r="74" spans="2:4">
      <c r="B74" s="3">
        <v>35.996000000000002</v>
      </c>
      <c r="C74" s="5">
        <f t="shared" si="3"/>
        <v>35.996000000000002</v>
      </c>
      <c r="D74" s="3">
        <v>-8.1649999999999991</v>
      </c>
    </row>
    <row r="75" spans="2:4">
      <c r="B75" s="3">
        <v>36.5</v>
      </c>
      <c r="C75" s="5">
        <f t="shared" si="3"/>
        <v>36.5</v>
      </c>
      <c r="D75" s="3">
        <v>-8.1379999999999999</v>
      </c>
    </row>
    <row r="76" spans="2:4">
      <c r="B76" s="3">
        <v>37</v>
      </c>
      <c r="C76" s="5">
        <f t="shared" si="3"/>
        <v>37</v>
      </c>
      <c r="D76" s="3">
        <v>-8.1880000000000006</v>
      </c>
    </row>
    <row r="77" spans="2:4">
      <c r="B77" s="3">
        <v>37.5</v>
      </c>
      <c r="C77" s="5">
        <f t="shared" si="3"/>
        <v>37.5</v>
      </c>
      <c r="D77" s="3">
        <v>-8.2550000000000008</v>
      </c>
    </row>
    <row r="78" spans="2:4">
      <c r="B78" s="3">
        <v>38</v>
      </c>
      <c r="C78" s="5">
        <f t="shared" si="3"/>
        <v>38</v>
      </c>
      <c r="D78" s="3">
        <v>-8.16</v>
      </c>
    </row>
    <row r="79" spans="2:4">
      <c r="B79" s="3">
        <v>38.5</v>
      </c>
      <c r="C79" s="5">
        <f t="shared" si="3"/>
        <v>38.5</v>
      </c>
      <c r="D79" s="3">
        <v>-7.9809999999999999</v>
      </c>
    </row>
    <row r="80" spans="2:4">
      <c r="B80" s="3">
        <v>38.999000000000002</v>
      </c>
      <c r="C80" s="5">
        <f t="shared" si="3"/>
        <v>38.999000000000002</v>
      </c>
      <c r="D80" s="3">
        <v>-7.5490000000000004</v>
      </c>
    </row>
    <row r="81" spans="2:4">
      <c r="B81" s="3">
        <v>39.499000000000002</v>
      </c>
      <c r="C81" s="5">
        <f t="shared" si="3"/>
        <v>39.499000000000002</v>
      </c>
      <c r="D81" s="3">
        <v>-7.0960000000000001</v>
      </c>
    </row>
    <row r="82" spans="2:4">
      <c r="B82" s="3">
        <v>39.999000000000002</v>
      </c>
      <c r="C82" s="5">
        <f t="shared" si="3"/>
        <v>39.999000000000002</v>
      </c>
      <c r="D82" s="3">
        <v>-6.9930000000000003</v>
      </c>
    </row>
    <row r="83" spans="2:4">
      <c r="B83" s="3">
        <v>40.499000000000002</v>
      </c>
      <c r="C83" s="5">
        <f t="shared" si="3"/>
        <v>40.499000000000002</v>
      </c>
      <c r="D83" s="3">
        <v>-6.9420000000000002</v>
      </c>
    </row>
    <row r="84" spans="2:4">
      <c r="B84" s="3">
        <v>40.997999999999998</v>
      </c>
      <c r="C84" s="5">
        <f t="shared" si="3"/>
        <v>40.997999999999998</v>
      </c>
      <c r="D84" s="3">
        <v>-6.8630000000000004</v>
      </c>
    </row>
    <row r="85" spans="2:4">
      <c r="B85" s="3">
        <v>41.497999999999998</v>
      </c>
      <c r="C85" s="5">
        <f t="shared" si="3"/>
        <v>41.497999999999998</v>
      </c>
      <c r="D85" s="3">
        <v>-6.82</v>
      </c>
    </row>
    <row r="86" spans="2:4">
      <c r="B86" s="3">
        <v>41.997999999999998</v>
      </c>
      <c r="C86" s="5">
        <f t="shared" si="3"/>
        <v>41.997999999999998</v>
      </c>
      <c r="D86" s="3">
        <v>-6.78</v>
      </c>
    </row>
    <row r="87" spans="2:4">
      <c r="B87" s="3">
        <v>42.497999999999998</v>
      </c>
      <c r="C87" s="5">
        <f t="shared" si="3"/>
        <v>42.497999999999998</v>
      </c>
      <c r="D87" s="3">
        <v>-6.7110000000000003</v>
      </c>
    </row>
    <row r="88" spans="2:4">
      <c r="B88" s="3">
        <v>42.997</v>
      </c>
      <c r="C88" s="5">
        <f t="shared" si="3"/>
        <v>42.997</v>
      </c>
      <c r="D88" s="3">
        <v>-6.6479999999999997</v>
      </c>
    </row>
    <row r="89" spans="2:4">
      <c r="B89" s="3">
        <v>43.497</v>
      </c>
      <c r="C89" s="5">
        <f t="shared" si="3"/>
        <v>43.497</v>
      </c>
      <c r="D89" s="3">
        <v>-6.617</v>
      </c>
    </row>
    <row r="90" spans="2:4">
      <c r="B90" s="3">
        <v>43.997</v>
      </c>
      <c r="C90" s="5">
        <f t="shared" si="3"/>
        <v>43.997</v>
      </c>
      <c r="D90" s="3">
        <v>-6.5990000000000002</v>
      </c>
    </row>
    <row r="91" spans="2:4">
      <c r="B91" s="3">
        <v>44.497</v>
      </c>
      <c r="C91" s="5">
        <f t="shared" si="3"/>
        <v>44.497</v>
      </c>
      <c r="D91" s="3">
        <v>-6.585</v>
      </c>
    </row>
    <row r="92" spans="2:4">
      <c r="B92" s="3">
        <v>44.996000000000002</v>
      </c>
      <c r="C92" s="5">
        <f t="shared" si="3"/>
        <v>44.996000000000002</v>
      </c>
      <c r="D92" s="3">
        <v>-6.56</v>
      </c>
    </row>
    <row r="93" spans="2:4">
      <c r="B93" s="3">
        <v>45.496000000000002</v>
      </c>
      <c r="C93" s="5">
        <f t="shared" si="3"/>
        <v>45.496000000000002</v>
      </c>
      <c r="D93" s="3">
        <v>-6.5430000000000001</v>
      </c>
    </row>
    <row r="94" spans="2:4">
      <c r="B94" s="3">
        <v>46</v>
      </c>
      <c r="C94" s="5">
        <f t="shared" si="3"/>
        <v>46</v>
      </c>
      <c r="D94" s="3">
        <v>-6.5270000000000001</v>
      </c>
    </row>
    <row r="95" spans="2:4">
      <c r="B95" s="3">
        <v>46.5</v>
      </c>
      <c r="C95" s="5">
        <f t="shared" si="3"/>
        <v>46.5</v>
      </c>
      <c r="D95" s="3">
        <v>-6.508</v>
      </c>
    </row>
    <row r="96" spans="2:4">
      <c r="B96" s="3">
        <v>47</v>
      </c>
      <c r="C96" s="5">
        <f t="shared" si="3"/>
        <v>47</v>
      </c>
      <c r="D96" s="3">
        <v>-6.4889999999999999</v>
      </c>
    </row>
    <row r="97" spans="2:4">
      <c r="B97" s="3">
        <v>47.5</v>
      </c>
      <c r="C97" s="5">
        <f t="shared" si="3"/>
        <v>47.5</v>
      </c>
      <c r="D97" s="3">
        <v>-6.4729999999999999</v>
      </c>
    </row>
    <row r="98" spans="2:4">
      <c r="B98" s="3">
        <v>47.999000000000002</v>
      </c>
      <c r="C98" s="5">
        <f t="shared" si="3"/>
        <v>47.999000000000002</v>
      </c>
      <c r="D98" s="3">
        <v>-6.45</v>
      </c>
    </row>
    <row r="99" spans="2:4">
      <c r="B99" s="3">
        <v>48.499000000000002</v>
      </c>
      <c r="C99" s="5">
        <f t="shared" si="3"/>
        <v>48.499000000000002</v>
      </c>
      <c r="D99" s="3">
        <v>-6.423</v>
      </c>
    </row>
    <row r="100" spans="2:4">
      <c r="B100" s="3">
        <v>48.999000000000002</v>
      </c>
      <c r="C100" s="5">
        <f t="shared" si="3"/>
        <v>48.999000000000002</v>
      </c>
      <c r="D100" s="3">
        <v>-6.3940000000000001</v>
      </c>
    </row>
    <row r="101" spans="2:4">
      <c r="B101" s="3">
        <v>49.499000000000002</v>
      </c>
      <c r="C101" s="5">
        <f t="shared" si="3"/>
        <v>49.499000000000002</v>
      </c>
      <c r="D101" s="3">
        <v>-6.3659999999999997</v>
      </c>
    </row>
    <row r="102" spans="2:4">
      <c r="B102" s="3">
        <v>49.999000000000002</v>
      </c>
      <c r="C102" s="5">
        <f t="shared" si="3"/>
        <v>49.999000000000002</v>
      </c>
      <c r="D102" s="3">
        <v>-6.3479999999999999</v>
      </c>
    </row>
    <row r="103" spans="2:4">
      <c r="B103" s="3">
        <v>50.497999999999998</v>
      </c>
      <c r="C103" s="5">
        <f t="shared" si="3"/>
        <v>50.497999999999998</v>
      </c>
      <c r="D103" s="3">
        <v>-6.3230000000000004</v>
      </c>
    </row>
    <row r="104" spans="2:4">
      <c r="B104" s="3">
        <v>50.997999999999998</v>
      </c>
      <c r="C104" s="5">
        <f t="shared" si="3"/>
        <v>50.997999999999998</v>
      </c>
      <c r="D104" s="3">
        <v>-6.3070000000000004</v>
      </c>
    </row>
    <row r="105" spans="2:4">
      <c r="B105" s="3">
        <v>51.497999999999998</v>
      </c>
      <c r="C105" s="5">
        <f t="shared" si="3"/>
        <v>51.497999999999998</v>
      </c>
      <c r="D105" s="3">
        <v>-6.2969999999999997</v>
      </c>
    </row>
    <row r="106" spans="2:4">
      <c r="B106" s="3">
        <v>51.997999999999998</v>
      </c>
      <c r="C106" s="5">
        <f t="shared" si="3"/>
        <v>51.997999999999998</v>
      </c>
      <c r="D106" s="3">
        <v>-6.2880000000000003</v>
      </c>
    </row>
    <row r="107" spans="2:4">
      <c r="B107" s="3">
        <v>52.497</v>
      </c>
      <c r="C107" s="5">
        <f t="shared" si="3"/>
        <v>52.497</v>
      </c>
      <c r="D107" s="3">
        <v>-6.274</v>
      </c>
    </row>
    <row r="108" spans="2:4">
      <c r="B108" s="3">
        <v>52.997</v>
      </c>
      <c r="C108" s="5">
        <f t="shared" si="3"/>
        <v>52.997</v>
      </c>
      <c r="D108" s="3">
        <v>-6.2380000000000004</v>
      </c>
    </row>
    <row r="109" spans="2:4">
      <c r="B109" s="3">
        <v>53.497</v>
      </c>
      <c r="C109" s="5">
        <f t="shared" si="3"/>
        <v>53.497</v>
      </c>
      <c r="D109" s="3">
        <v>-6.2119999999999997</v>
      </c>
    </row>
    <row r="110" spans="2:4">
      <c r="B110" s="3">
        <v>53.997</v>
      </c>
      <c r="C110" s="5">
        <f t="shared" si="3"/>
        <v>53.997</v>
      </c>
      <c r="D110" s="3">
        <v>-6.1710000000000003</v>
      </c>
    </row>
    <row r="111" spans="2:4">
      <c r="B111" s="3">
        <v>54.496000000000002</v>
      </c>
      <c r="C111" s="5">
        <f t="shared" si="3"/>
        <v>54.496000000000002</v>
      </c>
      <c r="D111" s="3">
        <v>-6.12</v>
      </c>
    </row>
    <row r="112" spans="2:4">
      <c r="B112" s="3">
        <v>55.000999999999998</v>
      </c>
      <c r="C112" s="5">
        <f t="shared" si="3"/>
        <v>55.000999999999998</v>
      </c>
      <c r="D112" s="3">
        <v>-6.0720000000000001</v>
      </c>
    </row>
    <row r="113" spans="2:4">
      <c r="B113" s="3">
        <v>55.5</v>
      </c>
      <c r="C113" s="5">
        <f t="shared" si="3"/>
        <v>55.5</v>
      </c>
      <c r="D113" s="3">
        <v>-5.9720000000000004</v>
      </c>
    </row>
    <row r="114" spans="2:4">
      <c r="B114" s="3">
        <v>56</v>
      </c>
      <c r="C114" s="5">
        <f t="shared" si="3"/>
        <v>56</v>
      </c>
      <c r="D114" s="3">
        <v>-5.8860000000000001</v>
      </c>
    </row>
    <row r="115" spans="2:4">
      <c r="B115" s="3">
        <v>56.5</v>
      </c>
      <c r="C115" s="5">
        <f t="shared" si="3"/>
        <v>56.5</v>
      </c>
      <c r="D115" s="3">
        <v>-5.8380000000000001</v>
      </c>
    </row>
    <row r="116" spans="2:4">
      <c r="B116" s="3">
        <v>57</v>
      </c>
      <c r="C116" s="5">
        <f t="shared" si="3"/>
        <v>57</v>
      </c>
      <c r="D116" s="3">
        <v>-5.7640000000000002</v>
      </c>
    </row>
    <row r="117" spans="2:4">
      <c r="B117" s="3">
        <v>57.499000000000002</v>
      </c>
      <c r="C117" s="5">
        <f t="shared" si="3"/>
        <v>57.499000000000002</v>
      </c>
      <c r="D117" s="3">
        <v>-5.71</v>
      </c>
    </row>
    <row r="118" spans="2:4">
      <c r="B118" s="3">
        <v>57.999000000000002</v>
      </c>
      <c r="C118" s="5">
        <f t="shared" si="3"/>
        <v>57.999000000000002</v>
      </c>
      <c r="D118" s="3">
        <v>-5.7009999999999996</v>
      </c>
    </row>
    <row r="119" spans="2:4">
      <c r="B119" s="3">
        <v>58.499000000000002</v>
      </c>
      <c r="C119" s="5">
        <f t="shared" si="3"/>
        <v>58.499000000000002</v>
      </c>
      <c r="D119" s="3">
        <v>-5.665</v>
      </c>
    </row>
    <row r="120" spans="2:4">
      <c r="B120" s="3">
        <v>58.999000000000002</v>
      </c>
      <c r="C120" s="5">
        <f t="shared" si="3"/>
        <v>58.999000000000002</v>
      </c>
      <c r="D120" s="3">
        <v>-5.54</v>
      </c>
    </row>
    <row r="121" spans="2:4">
      <c r="B121" s="3">
        <v>59.497999999999998</v>
      </c>
      <c r="C121" s="5">
        <f t="shared" si="3"/>
        <v>59.497999999999998</v>
      </c>
      <c r="D121" s="3">
        <v>-5.3120000000000003</v>
      </c>
    </row>
    <row r="122" spans="2:4">
      <c r="B122" s="3">
        <v>59.997999999999998</v>
      </c>
      <c r="C122" s="5">
        <f t="shared" si="3"/>
        <v>59.997999999999998</v>
      </c>
      <c r="D122" s="3">
        <v>-4.968</v>
      </c>
    </row>
    <row r="123" spans="2:4">
      <c r="B123" s="3">
        <v>60.497999999999998</v>
      </c>
      <c r="C123" s="5">
        <f t="shared" si="3"/>
        <v>60.497999999999998</v>
      </c>
      <c r="D123" s="3">
        <v>-4.6989999999999998</v>
      </c>
    </row>
    <row r="124" spans="2:4">
      <c r="B124" s="3">
        <v>60.997999999999998</v>
      </c>
      <c r="C124" s="5">
        <f t="shared" si="3"/>
        <v>60.997999999999998</v>
      </c>
      <c r="D124" s="3">
        <v>-4.5529999999999999</v>
      </c>
    </row>
    <row r="125" spans="2:4">
      <c r="B125" s="3">
        <v>61.497999999999998</v>
      </c>
      <c r="C125" s="5">
        <f t="shared" si="3"/>
        <v>61.497999999999998</v>
      </c>
      <c r="D125" s="3">
        <v>-4.5279999999999996</v>
      </c>
    </row>
    <row r="126" spans="2:4">
      <c r="B126" s="3">
        <v>61.997</v>
      </c>
      <c r="C126" s="5">
        <f t="shared" si="3"/>
        <v>61.997</v>
      </c>
      <c r="D126" s="3">
        <v>-4.556</v>
      </c>
    </row>
    <row r="127" spans="2:4">
      <c r="B127" s="3">
        <v>62.497</v>
      </c>
      <c r="C127" s="5">
        <f t="shared" si="3"/>
        <v>62.497</v>
      </c>
      <c r="D127" s="3">
        <v>-4.4969999999999999</v>
      </c>
    </row>
    <row r="128" spans="2:4">
      <c r="B128" s="3">
        <v>62.997</v>
      </c>
      <c r="C128" s="5">
        <f t="shared" si="3"/>
        <v>62.997</v>
      </c>
      <c r="D128" s="3">
        <v>-4.4039999999999999</v>
      </c>
    </row>
    <row r="129" spans="2:4">
      <c r="B129" s="3">
        <v>63.497</v>
      </c>
      <c r="C129" s="5">
        <f t="shared" si="3"/>
        <v>63.497</v>
      </c>
      <c r="D129" s="3">
        <v>-4.3150000000000004</v>
      </c>
    </row>
    <row r="130" spans="2:4">
      <c r="B130" s="3">
        <v>63.996000000000002</v>
      </c>
      <c r="C130" s="5">
        <f t="shared" si="3"/>
        <v>63.996000000000002</v>
      </c>
      <c r="D130" s="3">
        <v>-4.1539999999999999</v>
      </c>
    </row>
    <row r="131" spans="2:4">
      <c r="B131" s="3">
        <v>64.5</v>
      </c>
      <c r="C131" s="5">
        <f t="shared" ref="C131:C194" si="4">B131</f>
        <v>64.5</v>
      </c>
      <c r="D131" s="3">
        <v>-3.9329999999999998</v>
      </c>
    </row>
    <row r="132" spans="2:4">
      <c r="B132" s="3">
        <v>65</v>
      </c>
      <c r="C132" s="5">
        <f t="shared" si="4"/>
        <v>65</v>
      </c>
      <c r="D132" s="3">
        <v>-3.7850000000000001</v>
      </c>
    </row>
    <row r="133" spans="2:4">
      <c r="B133" s="3">
        <v>65.5</v>
      </c>
      <c r="C133" s="5">
        <f t="shared" si="4"/>
        <v>65.5</v>
      </c>
      <c r="D133" s="3">
        <v>-3.7549999999999999</v>
      </c>
    </row>
    <row r="134" spans="2:4">
      <c r="B134" s="3">
        <v>66</v>
      </c>
      <c r="C134" s="5">
        <f t="shared" si="4"/>
        <v>66</v>
      </c>
      <c r="D134" s="3">
        <v>-3.7679999999999998</v>
      </c>
    </row>
    <row r="135" spans="2:4">
      <c r="B135" s="3">
        <v>66.5</v>
      </c>
      <c r="C135" s="5">
        <f t="shared" si="4"/>
        <v>66.5</v>
      </c>
      <c r="D135" s="3">
        <v>-3.778</v>
      </c>
    </row>
    <row r="136" spans="2:4">
      <c r="B136" s="3">
        <v>66.998999999999995</v>
      </c>
      <c r="C136" s="5">
        <f t="shared" si="4"/>
        <v>66.998999999999995</v>
      </c>
      <c r="D136" s="3">
        <v>-3.7639999999999998</v>
      </c>
    </row>
    <row r="137" spans="2:4">
      <c r="B137" s="3">
        <v>67.498999999999995</v>
      </c>
      <c r="C137" s="5">
        <f t="shared" si="4"/>
        <v>67.498999999999995</v>
      </c>
      <c r="D137" s="3">
        <v>-3.6960000000000002</v>
      </c>
    </row>
    <row r="138" spans="2:4">
      <c r="B138" s="3">
        <v>67.998999999999995</v>
      </c>
      <c r="C138" s="5">
        <f t="shared" si="4"/>
        <v>67.998999999999995</v>
      </c>
      <c r="D138" s="3">
        <v>-3.581</v>
      </c>
    </row>
    <row r="139" spans="2:4">
      <c r="B139" s="3">
        <v>68.498999999999995</v>
      </c>
      <c r="C139" s="5">
        <f t="shared" si="4"/>
        <v>68.498999999999995</v>
      </c>
      <c r="D139" s="3">
        <v>-3.476</v>
      </c>
    </row>
    <row r="140" spans="2:4">
      <c r="B140" s="3">
        <v>68.998000000000005</v>
      </c>
      <c r="C140" s="5">
        <f t="shared" si="4"/>
        <v>68.998000000000005</v>
      </c>
      <c r="D140" s="3">
        <v>-3.4279999999999999</v>
      </c>
    </row>
    <row r="141" spans="2:4">
      <c r="B141" s="3">
        <v>69.498000000000005</v>
      </c>
      <c r="C141" s="5">
        <f t="shared" si="4"/>
        <v>69.498000000000005</v>
      </c>
      <c r="D141" s="3">
        <v>-3.39</v>
      </c>
    </row>
    <row r="142" spans="2:4">
      <c r="B142" s="3">
        <v>69.998000000000005</v>
      </c>
      <c r="C142" s="5">
        <f t="shared" si="4"/>
        <v>69.998000000000005</v>
      </c>
      <c r="D142" s="3">
        <v>-3.3170000000000002</v>
      </c>
    </row>
    <row r="143" spans="2:4">
      <c r="B143" s="3">
        <v>70.498000000000005</v>
      </c>
      <c r="C143" s="5">
        <f t="shared" si="4"/>
        <v>70.498000000000005</v>
      </c>
      <c r="D143" s="3">
        <v>-3.2629999999999999</v>
      </c>
    </row>
    <row r="144" spans="2:4">
      <c r="B144" s="3">
        <v>70.997</v>
      </c>
      <c r="C144" s="5">
        <f t="shared" si="4"/>
        <v>70.997</v>
      </c>
      <c r="D144" s="3">
        <v>-3.2229999999999999</v>
      </c>
    </row>
    <row r="145" spans="2:4">
      <c r="B145" s="3">
        <v>71.497</v>
      </c>
      <c r="C145" s="5">
        <f t="shared" si="4"/>
        <v>71.497</v>
      </c>
      <c r="D145" s="3">
        <v>-3.1549999999999998</v>
      </c>
    </row>
    <row r="146" spans="2:4">
      <c r="B146" s="3">
        <v>71.997</v>
      </c>
      <c r="C146" s="5">
        <f t="shared" si="4"/>
        <v>71.997</v>
      </c>
      <c r="D146" s="3">
        <v>-3.089</v>
      </c>
    </row>
    <row r="147" spans="2:4">
      <c r="B147" s="3">
        <v>72.497</v>
      </c>
      <c r="C147" s="5">
        <f t="shared" si="4"/>
        <v>72.497</v>
      </c>
      <c r="D147" s="3">
        <v>-3.0329999999999999</v>
      </c>
    </row>
    <row r="148" spans="2:4">
      <c r="B148" s="3">
        <v>72.997</v>
      </c>
      <c r="C148" s="5">
        <f t="shared" si="4"/>
        <v>72.997</v>
      </c>
      <c r="D148" s="3">
        <v>-2.9769999999999999</v>
      </c>
    </row>
    <row r="149" spans="2:4">
      <c r="B149" s="3">
        <v>73.495999999999995</v>
      </c>
      <c r="C149" s="5">
        <f t="shared" si="4"/>
        <v>73.495999999999995</v>
      </c>
      <c r="D149" s="3">
        <v>-2.9409999999999998</v>
      </c>
    </row>
    <row r="150" spans="2:4">
      <c r="B150" s="3">
        <v>74</v>
      </c>
      <c r="C150" s="5">
        <f t="shared" si="4"/>
        <v>74</v>
      </c>
      <c r="D150" s="3">
        <v>-2.8929999999999998</v>
      </c>
    </row>
    <row r="151" spans="2:4">
      <c r="B151" s="3">
        <v>74.5</v>
      </c>
      <c r="C151" s="5">
        <f t="shared" si="4"/>
        <v>74.5</v>
      </c>
      <c r="D151" s="3">
        <v>-2.863</v>
      </c>
    </row>
    <row r="152" spans="2:4">
      <c r="B152" s="3">
        <v>75</v>
      </c>
      <c r="C152" s="5">
        <f t="shared" si="4"/>
        <v>75</v>
      </c>
      <c r="D152" s="3">
        <v>-2.8540000000000001</v>
      </c>
    </row>
    <row r="153" spans="2:4">
      <c r="B153" s="3">
        <v>75.5</v>
      </c>
      <c r="C153" s="5">
        <f t="shared" si="4"/>
        <v>75.5</v>
      </c>
      <c r="D153" s="3">
        <v>-2.8210000000000002</v>
      </c>
    </row>
    <row r="154" spans="2:4">
      <c r="B154" s="3">
        <v>75.998999999999995</v>
      </c>
      <c r="C154" s="5">
        <f t="shared" si="4"/>
        <v>75.998999999999995</v>
      </c>
      <c r="D154" s="3">
        <v>-2.8250000000000002</v>
      </c>
    </row>
    <row r="155" spans="2:4">
      <c r="B155" s="3">
        <v>76.498999999999995</v>
      </c>
      <c r="C155" s="5">
        <f t="shared" si="4"/>
        <v>76.498999999999995</v>
      </c>
      <c r="D155" s="3">
        <v>-2.81</v>
      </c>
    </row>
    <row r="156" spans="2:4">
      <c r="B156" s="3">
        <v>76.998999999999995</v>
      </c>
      <c r="C156" s="5">
        <f t="shared" si="4"/>
        <v>76.998999999999995</v>
      </c>
      <c r="D156" s="3">
        <v>-2.7879999999999998</v>
      </c>
    </row>
    <row r="157" spans="2:4">
      <c r="B157" s="3">
        <v>77.498999999999995</v>
      </c>
      <c r="C157" s="5">
        <f t="shared" si="4"/>
        <v>77.498999999999995</v>
      </c>
      <c r="D157" s="3">
        <v>-2.7719999999999998</v>
      </c>
    </row>
    <row r="158" spans="2:4">
      <c r="B158" s="3">
        <v>77.998999999999995</v>
      </c>
      <c r="C158" s="5">
        <f t="shared" si="4"/>
        <v>77.998999999999995</v>
      </c>
      <c r="D158" s="3">
        <v>-2.7610000000000001</v>
      </c>
    </row>
    <row r="159" spans="2:4">
      <c r="B159" s="3">
        <v>78.498000000000005</v>
      </c>
      <c r="C159" s="5">
        <f t="shared" si="4"/>
        <v>78.498000000000005</v>
      </c>
      <c r="D159" s="3">
        <v>-2.7549999999999999</v>
      </c>
    </row>
    <row r="160" spans="2:4">
      <c r="B160" s="3">
        <v>78.998000000000005</v>
      </c>
      <c r="C160" s="5">
        <f t="shared" si="4"/>
        <v>78.998000000000005</v>
      </c>
      <c r="D160" s="3">
        <v>-2.7429999999999999</v>
      </c>
    </row>
    <row r="161" spans="2:4">
      <c r="B161" s="3">
        <v>79.498000000000005</v>
      </c>
      <c r="C161" s="5">
        <f t="shared" si="4"/>
        <v>79.498000000000005</v>
      </c>
      <c r="D161" s="3">
        <v>-2.7149999999999999</v>
      </c>
    </row>
    <row r="162" spans="2:4">
      <c r="B162" s="3">
        <v>79.998000000000005</v>
      </c>
      <c r="C162" s="5">
        <f t="shared" si="4"/>
        <v>79.998000000000005</v>
      </c>
      <c r="D162" s="3">
        <v>-2.6629999999999998</v>
      </c>
    </row>
    <row r="163" spans="2:4">
      <c r="B163" s="3">
        <v>80.497</v>
      </c>
      <c r="C163" s="5">
        <f t="shared" si="4"/>
        <v>80.497</v>
      </c>
      <c r="D163" s="3">
        <v>-2.5539999999999998</v>
      </c>
    </row>
    <row r="164" spans="2:4">
      <c r="B164" s="3">
        <v>80.997</v>
      </c>
      <c r="C164" s="5">
        <f t="shared" si="4"/>
        <v>80.997</v>
      </c>
      <c r="D164" s="3">
        <v>-2.4470000000000001</v>
      </c>
    </row>
    <row r="165" spans="2:4">
      <c r="B165" s="3">
        <v>81.497</v>
      </c>
      <c r="C165" s="5">
        <f t="shared" si="4"/>
        <v>81.497</v>
      </c>
      <c r="D165" s="3">
        <v>-2.4129999999999998</v>
      </c>
    </row>
    <row r="166" spans="2:4">
      <c r="B166" s="3">
        <v>81.997</v>
      </c>
      <c r="C166" s="5">
        <f t="shared" si="4"/>
        <v>81.997</v>
      </c>
      <c r="D166" s="3">
        <v>-2.444</v>
      </c>
    </row>
    <row r="167" spans="2:4">
      <c r="B167" s="3">
        <v>82.495999999999995</v>
      </c>
      <c r="C167" s="5">
        <f t="shared" si="4"/>
        <v>82.495999999999995</v>
      </c>
      <c r="D167" s="3">
        <v>-2.4740000000000002</v>
      </c>
    </row>
    <row r="168" spans="2:4">
      <c r="B168" s="3">
        <v>83.001000000000005</v>
      </c>
      <c r="C168" s="5">
        <f t="shared" si="4"/>
        <v>83.001000000000005</v>
      </c>
      <c r="D168" s="3">
        <v>-2.5009999999999999</v>
      </c>
    </row>
    <row r="169" spans="2:4">
      <c r="B169" s="3">
        <v>83.5</v>
      </c>
      <c r="C169" s="5">
        <f t="shared" si="4"/>
        <v>83.5</v>
      </c>
      <c r="D169" s="3">
        <v>-2.5219999999999998</v>
      </c>
    </row>
    <row r="170" spans="2:4">
      <c r="B170" s="3">
        <v>84</v>
      </c>
      <c r="C170" s="5">
        <f t="shared" si="4"/>
        <v>84</v>
      </c>
      <c r="D170" s="3">
        <v>-2.524</v>
      </c>
    </row>
    <row r="171" spans="2:4">
      <c r="B171" s="3">
        <v>84.5</v>
      </c>
      <c r="C171" s="5">
        <f t="shared" si="4"/>
        <v>84.5</v>
      </c>
      <c r="D171" s="3">
        <v>-2.5089999999999999</v>
      </c>
    </row>
    <row r="172" spans="2:4">
      <c r="B172" s="3">
        <v>85</v>
      </c>
      <c r="C172" s="5">
        <f t="shared" si="4"/>
        <v>85</v>
      </c>
      <c r="D172" s="3">
        <v>-2.4929999999999999</v>
      </c>
    </row>
    <row r="173" spans="2:4">
      <c r="B173" s="3">
        <v>85.498999999999995</v>
      </c>
      <c r="C173" s="5">
        <f t="shared" si="4"/>
        <v>85.498999999999995</v>
      </c>
      <c r="D173" s="3">
        <v>-2.4670000000000001</v>
      </c>
    </row>
    <row r="174" spans="2:4">
      <c r="B174" s="3">
        <v>85.998999999999995</v>
      </c>
      <c r="C174" s="5">
        <f t="shared" si="4"/>
        <v>85.998999999999995</v>
      </c>
      <c r="D174" s="3">
        <v>-2.4359999999999999</v>
      </c>
    </row>
    <row r="175" spans="2:4">
      <c r="B175" s="3">
        <v>86.498999999999995</v>
      </c>
      <c r="C175" s="5">
        <f t="shared" si="4"/>
        <v>86.498999999999995</v>
      </c>
      <c r="D175" s="3">
        <v>-2.4060000000000001</v>
      </c>
    </row>
    <row r="176" spans="2:4">
      <c r="B176" s="3">
        <v>86.998999999999995</v>
      </c>
      <c r="C176" s="5">
        <f t="shared" si="4"/>
        <v>86.998999999999995</v>
      </c>
      <c r="D176" s="3">
        <v>-2.38</v>
      </c>
    </row>
    <row r="177" spans="2:4">
      <c r="B177" s="3">
        <v>87.498000000000005</v>
      </c>
      <c r="C177" s="5">
        <f t="shared" si="4"/>
        <v>87.498000000000005</v>
      </c>
      <c r="D177" s="3">
        <v>-2.3519999999999999</v>
      </c>
    </row>
    <row r="178" spans="2:4">
      <c r="B178" s="3">
        <v>87.998000000000005</v>
      </c>
      <c r="C178" s="5">
        <f t="shared" si="4"/>
        <v>87.998000000000005</v>
      </c>
      <c r="D178" s="3">
        <v>-2.3109999999999999</v>
      </c>
    </row>
    <row r="179" spans="2:4">
      <c r="B179" s="3">
        <v>88.498000000000005</v>
      </c>
      <c r="C179" s="5">
        <f t="shared" si="4"/>
        <v>88.498000000000005</v>
      </c>
      <c r="D179" s="3">
        <v>-2.2669999999999999</v>
      </c>
    </row>
    <row r="180" spans="2:4">
      <c r="B180" s="3">
        <v>88.998000000000005</v>
      </c>
      <c r="C180" s="5">
        <f t="shared" si="4"/>
        <v>88.998000000000005</v>
      </c>
      <c r="D180" s="3">
        <v>-2.2189999999999999</v>
      </c>
    </row>
    <row r="181" spans="2:4">
      <c r="B181" s="3">
        <v>89.498000000000005</v>
      </c>
      <c r="C181" s="5">
        <f t="shared" si="4"/>
        <v>89.498000000000005</v>
      </c>
      <c r="D181" s="3">
        <v>-2.157</v>
      </c>
    </row>
    <row r="182" spans="2:4">
      <c r="B182" s="3">
        <v>89.997</v>
      </c>
      <c r="C182" s="5">
        <f t="shared" si="4"/>
        <v>89.997</v>
      </c>
      <c r="D182" s="3">
        <v>-2.0979999999999999</v>
      </c>
    </row>
    <row r="183" spans="2:4">
      <c r="B183" s="3">
        <v>90.497</v>
      </c>
      <c r="C183" s="5">
        <f t="shared" si="4"/>
        <v>90.497</v>
      </c>
      <c r="D183" s="3">
        <v>-2.0659999999999998</v>
      </c>
    </row>
    <row r="184" spans="2:4">
      <c r="B184" s="3">
        <v>90.997</v>
      </c>
      <c r="C184" s="5">
        <f t="shared" si="4"/>
        <v>90.997</v>
      </c>
      <c r="D184" s="3">
        <v>-2.044</v>
      </c>
    </row>
    <row r="185" spans="2:4">
      <c r="B185" s="3">
        <v>91.497</v>
      </c>
      <c r="C185" s="5">
        <f t="shared" si="4"/>
        <v>91.497</v>
      </c>
      <c r="D185" s="3">
        <v>-2.0019999999999998</v>
      </c>
    </row>
    <row r="186" spans="2:4">
      <c r="B186" s="3">
        <v>91.995999999999995</v>
      </c>
      <c r="C186" s="5">
        <f t="shared" si="4"/>
        <v>91.995999999999995</v>
      </c>
      <c r="D186" s="3">
        <v>-1.9350000000000001</v>
      </c>
    </row>
    <row r="187" spans="2:4">
      <c r="B187" s="3">
        <v>92.501000000000005</v>
      </c>
      <c r="C187" s="5">
        <f t="shared" si="4"/>
        <v>92.501000000000005</v>
      </c>
      <c r="D187" s="3">
        <v>-1.853</v>
      </c>
    </row>
    <row r="188" spans="2:4">
      <c r="B188" s="3">
        <v>93</v>
      </c>
      <c r="C188" s="5">
        <f t="shared" si="4"/>
        <v>93</v>
      </c>
      <c r="D188" s="3">
        <v>-1.788</v>
      </c>
    </row>
    <row r="189" spans="2:4">
      <c r="B189" s="3">
        <v>93.5</v>
      </c>
      <c r="C189" s="5">
        <f t="shared" si="4"/>
        <v>93.5</v>
      </c>
      <c r="D189" s="3">
        <v>-1.7629999999999999</v>
      </c>
    </row>
    <row r="190" spans="2:4">
      <c r="B190" s="3">
        <v>94</v>
      </c>
      <c r="C190" s="5">
        <f t="shared" si="4"/>
        <v>94</v>
      </c>
      <c r="D190" s="3">
        <v>-1.754</v>
      </c>
    </row>
    <row r="191" spans="2:4">
      <c r="B191" s="3">
        <v>94.5</v>
      </c>
      <c r="C191" s="5">
        <f t="shared" si="4"/>
        <v>94.5</v>
      </c>
      <c r="D191" s="3">
        <v>-1.72</v>
      </c>
    </row>
    <row r="192" spans="2:4">
      <c r="B192" s="3">
        <v>94.998999999999995</v>
      </c>
      <c r="C192" s="5">
        <f t="shared" si="4"/>
        <v>94.998999999999995</v>
      </c>
      <c r="D192" s="3">
        <v>-1.671</v>
      </c>
    </row>
    <row r="193" spans="2:4">
      <c r="B193" s="3">
        <v>95.498999999999995</v>
      </c>
      <c r="C193" s="5">
        <f t="shared" si="4"/>
        <v>95.498999999999995</v>
      </c>
      <c r="D193" s="3">
        <v>-1.68</v>
      </c>
    </row>
    <row r="194" spans="2:4">
      <c r="B194" s="3">
        <v>95.998999999999995</v>
      </c>
      <c r="C194" s="5">
        <f t="shared" si="4"/>
        <v>95.998999999999995</v>
      </c>
      <c r="D194" s="3">
        <v>-1.629</v>
      </c>
    </row>
    <row r="195" spans="2:4">
      <c r="B195" s="3">
        <v>96.498999999999995</v>
      </c>
      <c r="C195" s="5">
        <f t="shared" ref="C195:C258" si="5">B195</f>
        <v>96.498999999999995</v>
      </c>
      <c r="D195" s="3">
        <v>-1.613</v>
      </c>
    </row>
    <row r="196" spans="2:4">
      <c r="B196" s="3">
        <v>96.998000000000005</v>
      </c>
      <c r="C196" s="5">
        <f t="shared" si="5"/>
        <v>96.998000000000005</v>
      </c>
      <c r="D196" s="3">
        <v>-1.5740000000000001</v>
      </c>
    </row>
    <row r="197" spans="2:4">
      <c r="B197" s="3">
        <v>97.498000000000005</v>
      </c>
      <c r="C197" s="5">
        <f t="shared" si="5"/>
        <v>97.498000000000005</v>
      </c>
      <c r="D197" s="3">
        <v>-1.5349999999999999</v>
      </c>
    </row>
    <row r="198" spans="2:4">
      <c r="B198" s="3">
        <v>97.998000000000005</v>
      </c>
      <c r="C198" s="5">
        <f t="shared" si="5"/>
        <v>97.998000000000005</v>
      </c>
      <c r="D198" s="3">
        <v>-1.5009999999999999</v>
      </c>
    </row>
    <row r="199" spans="2:4">
      <c r="B199" s="3">
        <v>98.498000000000005</v>
      </c>
      <c r="C199" s="5">
        <f t="shared" si="5"/>
        <v>98.498000000000005</v>
      </c>
      <c r="D199" s="3">
        <v>-1.4810000000000001</v>
      </c>
    </row>
    <row r="200" spans="2:4">
      <c r="B200" s="3">
        <v>98.997</v>
      </c>
      <c r="C200" s="5">
        <f t="shared" si="5"/>
        <v>98.997</v>
      </c>
      <c r="D200" s="3">
        <v>-1.4430000000000001</v>
      </c>
    </row>
    <row r="201" spans="2:4">
      <c r="B201" s="3">
        <v>99.497</v>
      </c>
      <c r="C201" s="5">
        <f t="shared" si="5"/>
        <v>99.497</v>
      </c>
      <c r="D201" s="3">
        <v>-1.42</v>
      </c>
    </row>
    <row r="202" spans="2:4">
      <c r="B202" s="3">
        <v>99.997</v>
      </c>
      <c r="C202" s="5">
        <f t="shared" si="5"/>
        <v>99.997</v>
      </c>
      <c r="D202" s="3">
        <v>-1.365</v>
      </c>
    </row>
    <row r="203" spans="2:4">
      <c r="B203" s="3">
        <v>100.497</v>
      </c>
      <c r="C203" s="5">
        <f t="shared" si="5"/>
        <v>100.497</v>
      </c>
      <c r="D203" s="3">
        <v>-1.325</v>
      </c>
    </row>
    <row r="204" spans="2:4">
      <c r="B204" s="3">
        <v>100.997</v>
      </c>
      <c r="C204" s="5">
        <f t="shared" si="5"/>
        <v>100.997</v>
      </c>
      <c r="D204" s="3">
        <v>-1.2729999999999999</v>
      </c>
    </row>
    <row r="205" spans="2:4">
      <c r="B205" s="3">
        <v>101.501</v>
      </c>
      <c r="C205" s="5">
        <f t="shared" si="5"/>
        <v>101.501</v>
      </c>
      <c r="D205" s="3">
        <v>-1.1870000000000001</v>
      </c>
    </row>
    <row r="206" spans="2:4">
      <c r="B206" s="3">
        <v>102</v>
      </c>
      <c r="C206" s="5">
        <f t="shared" si="5"/>
        <v>102</v>
      </c>
      <c r="D206" s="3">
        <v>-1.133</v>
      </c>
    </row>
    <row r="207" spans="2:4">
      <c r="B207" s="3">
        <v>102.5</v>
      </c>
      <c r="C207" s="5">
        <f t="shared" si="5"/>
        <v>102.5</v>
      </c>
      <c r="D207" s="3">
        <v>-1.107</v>
      </c>
    </row>
    <row r="208" spans="2:4">
      <c r="B208" s="3">
        <v>103</v>
      </c>
      <c r="C208" s="5">
        <f t="shared" si="5"/>
        <v>103</v>
      </c>
      <c r="D208" s="3">
        <v>-1.0740000000000001</v>
      </c>
    </row>
    <row r="209" spans="2:4">
      <c r="B209" s="3">
        <v>103.5</v>
      </c>
      <c r="C209" s="5">
        <f t="shared" si="5"/>
        <v>103.5</v>
      </c>
      <c r="D209" s="3">
        <v>-1.006</v>
      </c>
    </row>
    <row r="210" spans="2:4">
      <c r="B210" s="3">
        <v>104</v>
      </c>
      <c r="C210" s="5">
        <f t="shared" si="5"/>
        <v>104</v>
      </c>
      <c r="D210" s="3">
        <v>-0.96499999999999997</v>
      </c>
    </row>
    <row r="211" spans="2:4">
      <c r="B211" s="3">
        <v>104.499</v>
      </c>
      <c r="C211" s="5">
        <f t="shared" si="5"/>
        <v>104.499</v>
      </c>
      <c r="D211" s="3">
        <v>-0.93899999999999995</v>
      </c>
    </row>
    <row r="212" spans="2:4">
      <c r="B212" s="3">
        <v>104.999</v>
      </c>
      <c r="C212" s="5">
        <f t="shared" si="5"/>
        <v>104.999</v>
      </c>
      <c r="D212" s="3">
        <v>-0.83899999999999997</v>
      </c>
    </row>
    <row r="213" spans="2:4">
      <c r="B213" s="3">
        <v>105.499</v>
      </c>
      <c r="C213" s="5">
        <f t="shared" si="5"/>
        <v>105.499</v>
      </c>
      <c r="D213" s="3">
        <v>-0.745</v>
      </c>
    </row>
    <row r="214" spans="2:4">
      <c r="B214" s="3">
        <v>105.999</v>
      </c>
      <c r="C214" s="5">
        <f t="shared" si="5"/>
        <v>105.999</v>
      </c>
      <c r="D214" s="3">
        <v>-0.626</v>
      </c>
    </row>
    <row r="215" spans="2:4">
      <c r="B215" s="3">
        <v>106.498</v>
      </c>
      <c r="C215" s="5">
        <f t="shared" si="5"/>
        <v>106.498</v>
      </c>
      <c r="D215" s="3">
        <v>-0.51200000000000001</v>
      </c>
    </row>
    <row r="216" spans="2:4">
      <c r="B216" s="3">
        <v>106.998</v>
      </c>
      <c r="C216" s="5">
        <f t="shared" si="5"/>
        <v>106.998</v>
      </c>
      <c r="D216" s="3">
        <v>-0.32200000000000001</v>
      </c>
    </row>
    <row r="217" spans="2:4">
      <c r="B217" s="3">
        <v>107.498</v>
      </c>
      <c r="C217" s="5">
        <f t="shared" si="5"/>
        <v>107.498</v>
      </c>
      <c r="D217" s="3">
        <v>-0.24</v>
      </c>
    </row>
    <row r="218" spans="2:4">
      <c r="B218" s="3">
        <v>107.998</v>
      </c>
      <c r="C218" s="5">
        <f t="shared" si="5"/>
        <v>107.998</v>
      </c>
      <c r="D218" s="3">
        <v>0.70799999999999996</v>
      </c>
    </row>
    <row r="219" spans="2:4">
      <c r="B219" s="3">
        <v>108.497</v>
      </c>
      <c r="C219" s="5">
        <f t="shared" si="5"/>
        <v>108.497</v>
      </c>
      <c r="D219" s="3">
        <v>0.73199999999999998</v>
      </c>
    </row>
    <row r="220" spans="2:4">
      <c r="B220" s="3">
        <v>108.997</v>
      </c>
      <c r="C220" s="5">
        <f t="shared" si="5"/>
        <v>108.997</v>
      </c>
      <c r="D220" s="3">
        <v>0.81100000000000005</v>
      </c>
    </row>
    <row r="221" spans="2:4">
      <c r="B221" s="3">
        <v>109.497</v>
      </c>
      <c r="C221" s="5">
        <f t="shared" si="5"/>
        <v>109.497</v>
      </c>
      <c r="D221" s="3">
        <v>0.85599999999999998</v>
      </c>
    </row>
    <row r="222" spans="2:4">
      <c r="B222" s="3">
        <v>109.997</v>
      </c>
      <c r="C222" s="5">
        <f t="shared" si="5"/>
        <v>109.997</v>
      </c>
      <c r="D222" s="3">
        <v>0.86499999999999999</v>
      </c>
    </row>
    <row r="223" spans="2:4">
      <c r="B223" s="3">
        <v>110.497</v>
      </c>
      <c r="C223" s="5">
        <f t="shared" si="5"/>
        <v>110.497</v>
      </c>
      <c r="D223" s="3">
        <v>1.0429999999999999</v>
      </c>
    </row>
    <row r="224" spans="2:4">
      <c r="B224" s="3">
        <v>111.001</v>
      </c>
      <c r="C224" s="5">
        <f t="shared" si="5"/>
        <v>111.001</v>
      </c>
      <c r="D224" s="3">
        <v>1.2450000000000001</v>
      </c>
    </row>
    <row r="225" spans="1:4">
      <c r="B225" s="3">
        <v>111.5</v>
      </c>
      <c r="C225" s="5">
        <f t="shared" si="5"/>
        <v>111.5</v>
      </c>
      <c r="D225" s="3">
        <v>1.472</v>
      </c>
    </row>
    <row r="226" spans="1:4">
      <c r="B226" s="3">
        <v>112</v>
      </c>
      <c r="C226" s="5">
        <f t="shared" si="5"/>
        <v>112</v>
      </c>
      <c r="D226" s="3">
        <v>1.619</v>
      </c>
    </row>
    <row r="227" spans="1:4">
      <c r="A227" s="3" t="s">
        <v>312</v>
      </c>
      <c r="B227" s="3">
        <v>112.5</v>
      </c>
      <c r="C227" s="5">
        <f t="shared" si="5"/>
        <v>112.5</v>
      </c>
      <c r="D227" s="3">
        <v>1.6819999999999999</v>
      </c>
    </row>
    <row r="228" spans="1:4">
      <c r="B228" s="3">
        <v>113</v>
      </c>
      <c r="C228" s="5">
        <f t="shared" si="5"/>
        <v>113</v>
      </c>
      <c r="D228" s="3">
        <v>1.7070000000000001</v>
      </c>
    </row>
    <row r="229" spans="1:4">
      <c r="B229" s="3">
        <v>113.499</v>
      </c>
      <c r="C229" s="5">
        <f t="shared" si="5"/>
        <v>113.499</v>
      </c>
      <c r="D229" s="3">
        <v>1.7090000000000001</v>
      </c>
    </row>
    <row r="230" spans="1:4">
      <c r="B230" s="3">
        <v>113.999</v>
      </c>
      <c r="C230" s="5">
        <f t="shared" si="5"/>
        <v>113.999</v>
      </c>
      <c r="D230" s="3">
        <v>1.7290000000000001</v>
      </c>
    </row>
    <row r="231" spans="1:4">
      <c r="B231" s="3">
        <v>114.499</v>
      </c>
      <c r="C231" s="5">
        <f t="shared" si="5"/>
        <v>114.499</v>
      </c>
      <c r="D231" s="3">
        <v>1.7529999999999999</v>
      </c>
    </row>
    <row r="232" spans="1:4">
      <c r="B232" s="3">
        <v>114.999</v>
      </c>
      <c r="C232" s="5">
        <f t="shared" si="5"/>
        <v>114.999</v>
      </c>
      <c r="D232" s="3">
        <v>1.756</v>
      </c>
    </row>
    <row r="233" spans="1:4">
      <c r="B233" s="3">
        <v>115.499</v>
      </c>
      <c r="C233" s="5">
        <f t="shared" si="5"/>
        <v>115.499</v>
      </c>
      <c r="D233" s="3">
        <v>1.758</v>
      </c>
    </row>
    <row r="234" spans="1:4">
      <c r="B234" s="3">
        <v>115.998</v>
      </c>
      <c r="C234" s="5">
        <f t="shared" si="5"/>
        <v>115.998</v>
      </c>
      <c r="D234" s="3">
        <v>1.7450000000000001</v>
      </c>
    </row>
    <row r="235" spans="1:4">
      <c r="B235" s="3">
        <v>116.498</v>
      </c>
      <c r="C235" s="5">
        <f t="shared" si="5"/>
        <v>116.498</v>
      </c>
      <c r="D235" s="3">
        <v>1.7430000000000001</v>
      </c>
    </row>
    <row r="236" spans="1:4">
      <c r="B236" s="3">
        <v>116.998</v>
      </c>
      <c r="C236" s="5">
        <f t="shared" si="5"/>
        <v>116.998</v>
      </c>
      <c r="D236" s="3">
        <v>1.758</v>
      </c>
    </row>
    <row r="237" spans="1:4">
      <c r="B237" s="3">
        <v>117.498</v>
      </c>
      <c r="C237" s="5">
        <f t="shared" si="5"/>
        <v>117.498</v>
      </c>
      <c r="D237" s="3">
        <v>1.744</v>
      </c>
    </row>
    <row r="238" spans="1:4">
      <c r="B238" s="3">
        <v>117.997</v>
      </c>
      <c r="C238" s="5">
        <f t="shared" si="5"/>
        <v>117.997</v>
      </c>
      <c r="D238" s="3">
        <v>1.7190000000000001</v>
      </c>
    </row>
    <row r="239" spans="1:4">
      <c r="B239" s="3">
        <v>118.497</v>
      </c>
      <c r="C239" s="5">
        <f t="shared" si="5"/>
        <v>118.497</v>
      </c>
      <c r="D239" s="3">
        <v>1.7270000000000001</v>
      </c>
    </row>
    <row r="240" spans="1:4">
      <c r="B240" s="3">
        <v>118.997</v>
      </c>
      <c r="C240" s="5">
        <f t="shared" si="5"/>
        <v>118.997</v>
      </c>
      <c r="D240" s="3">
        <v>1.722</v>
      </c>
    </row>
    <row r="241" spans="2:4">
      <c r="B241" s="3">
        <v>119.497</v>
      </c>
      <c r="C241" s="5">
        <f t="shared" si="5"/>
        <v>119.497</v>
      </c>
      <c r="D241" s="3">
        <v>1.7190000000000001</v>
      </c>
    </row>
    <row r="242" spans="2:4">
      <c r="B242" s="3">
        <v>120.001</v>
      </c>
      <c r="C242" s="5">
        <f t="shared" si="5"/>
        <v>120.001</v>
      </c>
      <c r="D242" s="3">
        <v>1.7230000000000001</v>
      </c>
    </row>
    <row r="243" spans="2:4">
      <c r="B243" s="3">
        <v>120.501</v>
      </c>
      <c r="C243" s="5">
        <f t="shared" si="5"/>
        <v>120.501</v>
      </c>
      <c r="D243" s="3">
        <v>1.7270000000000001</v>
      </c>
    </row>
    <row r="244" spans="2:4">
      <c r="B244" s="3">
        <v>121</v>
      </c>
      <c r="C244" s="5">
        <f t="shared" si="5"/>
        <v>121</v>
      </c>
      <c r="D244" s="3">
        <v>1.7250000000000001</v>
      </c>
    </row>
    <row r="245" spans="2:4">
      <c r="B245" s="3">
        <v>121.5</v>
      </c>
      <c r="C245" s="5">
        <f t="shared" si="5"/>
        <v>121.5</v>
      </c>
      <c r="D245" s="3">
        <v>1.726</v>
      </c>
    </row>
    <row r="246" spans="2:4">
      <c r="B246" s="3">
        <v>122</v>
      </c>
      <c r="C246" s="5">
        <f t="shared" si="5"/>
        <v>122</v>
      </c>
      <c r="D246" s="3">
        <v>1.72</v>
      </c>
    </row>
    <row r="247" spans="2:4">
      <c r="B247" s="3">
        <v>122.5</v>
      </c>
      <c r="C247" s="5">
        <f t="shared" si="5"/>
        <v>122.5</v>
      </c>
      <c r="D247" s="3">
        <v>1.7010000000000001</v>
      </c>
    </row>
    <row r="248" spans="2:4">
      <c r="B248" s="3">
        <v>122.999</v>
      </c>
      <c r="C248" s="5">
        <f t="shared" si="5"/>
        <v>122.999</v>
      </c>
      <c r="D248" s="3">
        <v>1.6739999999999999</v>
      </c>
    </row>
    <row r="249" spans="2:4">
      <c r="B249" s="3">
        <v>123.499</v>
      </c>
      <c r="C249" s="5">
        <f t="shared" si="5"/>
        <v>123.499</v>
      </c>
      <c r="D249" s="3">
        <v>1.6659999999999999</v>
      </c>
    </row>
    <row r="250" spans="2:4">
      <c r="B250" s="3">
        <v>123.999</v>
      </c>
      <c r="C250" s="5">
        <f t="shared" si="5"/>
        <v>123.999</v>
      </c>
      <c r="D250" s="3">
        <v>1.637</v>
      </c>
    </row>
    <row r="251" spans="2:4">
      <c r="B251" s="3">
        <v>124.499</v>
      </c>
      <c r="C251" s="5">
        <f t="shared" si="5"/>
        <v>124.499</v>
      </c>
      <c r="D251" s="3">
        <v>1.593</v>
      </c>
    </row>
    <row r="252" spans="2:4">
      <c r="B252" s="3">
        <v>124.998</v>
      </c>
      <c r="C252" s="5">
        <f t="shared" si="5"/>
        <v>124.998</v>
      </c>
      <c r="D252" s="3">
        <v>1.5860000000000001</v>
      </c>
    </row>
    <row r="253" spans="2:4">
      <c r="B253" s="3">
        <v>125.498</v>
      </c>
      <c r="C253" s="5">
        <f t="shared" si="5"/>
        <v>125.498</v>
      </c>
      <c r="D253" s="3">
        <v>1.571</v>
      </c>
    </row>
    <row r="254" spans="2:4">
      <c r="B254" s="3">
        <v>125.998</v>
      </c>
      <c r="C254" s="5">
        <f t="shared" si="5"/>
        <v>125.998</v>
      </c>
      <c r="D254" s="3">
        <v>1.5609999999999999</v>
      </c>
    </row>
    <row r="255" spans="2:4">
      <c r="B255" s="3">
        <v>126.498</v>
      </c>
      <c r="C255" s="5">
        <f t="shared" si="5"/>
        <v>126.498</v>
      </c>
      <c r="D255" s="3">
        <v>1.556</v>
      </c>
    </row>
    <row r="256" spans="2:4">
      <c r="B256" s="3">
        <v>126.998</v>
      </c>
      <c r="C256" s="5">
        <f t="shared" si="5"/>
        <v>126.998</v>
      </c>
      <c r="D256" s="3">
        <v>1.5349999999999999</v>
      </c>
    </row>
    <row r="257" spans="2:4">
      <c r="B257" s="3">
        <v>127.497</v>
      </c>
      <c r="C257" s="5">
        <f t="shared" si="5"/>
        <v>127.497</v>
      </c>
      <c r="D257" s="3">
        <v>1.5209999999999999</v>
      </c>
    </row>
    <row r="258" spans="2:4">
      <c r="B258" s="3">
        <v>127.997</v>
      </c>
      <c r="C258" s="5">
        <f t="shared" si="5"/>
        <v>127.997</v>
      </c>
      <c r="D258" s="3">
        <v>1.5269999999999999</v>
      </c>
    </row>
    <row r="259" spans="2:4">
      <c r="B259" s="3">
        <v>128.49700000000001</v>
      </c>
      <c r="C259" s="5">
        <f t="shared" ref="C259:C322" si="6">B259</f>
        <v>128.49700000000001</v>
      </c>
      <c r="D259" s="3">
        <v>1.528</v>
      </c>
    </row>
    <row r="260" spans="2:4">
      <c r="B260" s="3">
        <v>128.99700000000001</v>
      </c>
      <c r="C260" s="5">
        <f t="shared" si="6"/>
        <v>128.99700000000001</v>
      </c>
      <c r="D260" s="3">
        <v>1.524</v>
      </c>
    </row>
    <row r="261" spans="2:4">
      <c r="B261" s="3">
        <v>129.501</v>
      </c>
      <c r="C261" s="5">
        <f t="shared" si="6"/>
        <v>129.501</v>
      </c>
      <c r="D261" s="3">
        <v>1.524</v>
      </c>
    </row>
    <row r="262" spans="2:4">
      <c r="B262" s="3">
        <v>130</v>
      </c>
      <c r="C262" s="5">
        <f t="shared" si="6"/>
        <v>130</v>
      </c>
      <c r="D262" s="3">
        <v>1.522</v>
      </c>
    </row>
    <row r="263" spans="2:4">
      <c r="B263" s="3">
        <v>130.5</v>
      </c>
      <c r="C263" s="5">
        <f t="shared" si="6"/>
        <v>130.5</v>
      </c>
      <c r="D263" s="3">
        <v>1.5189999999999999</v>
      </c>
    </row>
    <row r="264" spans="2:4">
      <c r="B264" s="3">
        <v>131</v>
      </c>
      <c r="C264" s="5">
        <f t="shared" si="6"/>
        <v>131</v>
      </c>
      <c r="D264" s="3">
        <v>1.5169999999999999</v>
      </c>
    </row>
    <row r="265" spans="2:4">
      <c r="B265" s="3">
        <v>131.5</v>
      </c>
      <c r="C265" s="5">
        <f t="shared" si="6"/>
        <v>131.5</v>
      </c>
      <c r="D265" s="3">
        <v>1.5009999999999999</v>
      </c>
    </row>
    <row r="266" spans="2:4">
      <c r="B266" s="3">
        <v>132</v>
      </c>
      <c r="C266" s="5">
        <f t="shared" si="6"/>
        <v>132</v>
      </c>
      <c r="D266" s="3">
        <v>1.4870000000000001</v>
      </c>
    </row>
    <row r="267" spans="2:4">
      <c r="B267" s="3">
        <v>132.499</v>
      </c>
      <c r="C267" s="5">
        <f t="shared" si="6"/>
        <v>132.499</v>
      </c>
      <c r="D267" s="3">
        <v>1.4750000000000001</v>
      </c>
    </row>
    <row r="268" spans="2:4">
      <c r="B268" s="3">
        <v>132.999</v>
      </c>
      <c r="C268" s="5">
        <f t="shared" si="6"/>
        <v>132.999</v>
      </c>
      <c r="D268" s="3">
        <v>1.476</v>
      </c>
    </row>
    <row r="269" spans="2:4">
      <c r="B269" s="3">
        <v>133.499</v>
      </c>
      <c r="C269" s="5">
        <f t="shared" si="6"/>
        <v>133.499</v>
      </c>
      <c r="D269" s="3">
        <v>1.484</v>
      </c>
    </row>
    <row r="270" spans="2:4">
      <c r="B270" s="3">
        <v>133.999</v>
      </c>
      <c r="C270" s="5">
        <f t="shared" si="6"/>
        <v>133.999</v>
      </c>
      <c r="D270" s="3">
        <v>1.4650000000000001</v>
      </c>
    </row>
    <row r="271" spans="2:4">
      <c r="B271" s="3">
        <v>134.49799999999999</v>
      </c>
      <c r="C271" s="5">
        <f t="shared" si="6"/>
        <v>134.49799999999999</v>
      </c>
      <c r="D271" s="3">
        <v>1.4810000000000001</v>
      </c>
    </row>
    <row r="272" spans="2:4">
      <c r="B272" s="3">
        <v>134.99799999999999</v>
      </c>
      <c r="C272" s="5">
        <f t="shared" si="6"/>
        <v>134.99799999999999</v>
      </c>
      <c r="D272" s="3">
        <v>1.47</v>
      </c>
    </row>
    <row r="273" spans="2:4">
      <c r="B273" s="3">
        <v>135.49799999999999</v>
      </c>
      <c r="C273" s="5">
        <f t="shared" si="6"/>
        <v>135.49799999999999</v>
      </c>
      <c r="D273" s="3">
        <v>1.4510000000000001</v>
      </c>
    </row>
    <row r="274" spans="2:4">
      <c r="B274" s="3">
        <v>135.99799999999999</v>
      </c>
      <c r="C274" s="5">
        <f t="shared" si="6"/>
        <v>135.99799999999999</v>
      </c>
      <c r="D274" s="3">
        <v>1.4330000000000001</v>
      </c>
    </row>
    <row r="275" spans="2:4">
      <c r="B275" s="3">
        <v>136.49700000000001</v>
      </c>
      <c r="C275" s="5">
        <f t="shared" si="6"/>
        <v>136.49700000000001</v>
      </c>
      <c r="D275" s="3">
        <v>1.4670000000000001</v>
      </c>
    </row>
    <row r="276" spans="2:4">
      <c r="B276" s="3">
        <v>136.99700000000001</v>
      </c>
      <c r="C276" s="5">
        <f t="shared" si="6"/>
        <v>136.99700000000001</v>
      </c>
      <c r="D276" s="3">
        <v>1.4810000000000001</v>
      </c>
    </row>
    <row r="277" spans="2:4">
      <c r="B277" s="3">
        <v>137.49700000000001</v>
      </c>
      <c r="C277" s="5">
        <f t="shared" si="6"/>
        <v>137.49700000000001</v>
      </c>
      <c r="D277" s="3">
        <v>1.468</v>
      </c>
    </row>
    <row r="278" spans="2:4">
      <c r="B278" s="3">
        <v>137.99700000000001</v>
      </c>
      <c r="C278" s="5">
        <f t="shared" si="6"/>
        <v>137.99700000000001</v>
      </c>
      <c r="D278" s="3">
        <v>1.4670000000000001</v>
      </c>
    </row>
    <row r="279" spans="2:4">
      <c r="B279" s="3">
        <v>138.501</v>
      </c>
      <c r="C279" s="5">
        <f t="shared" si="6"/>
        <v>138.501</v>
      </c>
      <c r="D279" s="3">
        <v>1.4770000000000001</v>
      </c>
    </row>
    <row r="280" spans="2:4">
      <c r="B280" s="3">
        <v>139.001</v>
      </c>
      <c r="C280" s="5">
        <f t="shared" si="6"/>
        <v>139.001</v>
      </c>
      <c r="D280" s="3">
        <v>1.4870000000000001</v>
      </c>
    </row>
    <row r="281" spans="2:4">
      <c r="B281" s="3">
        <v>139.5</v>
      </c>
      <c r="C281" s="5">
        <f t="shared" si="6"/>
        <v>139.5</v>
      </c>
      <c r="D281" s="3">
        <v>1.5</v>
      </c>
    </row>
    <row r="282" spans="2:4">
      <c r="B282" s="3">
        <v>140</v>
      </c>
      <c r="C282" s="5">
        <f t="shared" si="6"/>
        <v>140</v>
      </c>
      <c r="D282" s="3">
        <v>1.4930000000000001</v>
      </c>
    </row>
    <row r="283" spans="2:4">
      <c r="B283" s="3">
        <v>140.5</v>
      </c>
      <c r="C283" s="5">
        <f t="shared" si="6"/>
        <v>140.5</v>
      </c>
      <c r="D283" s="3">
        <v>1.5129999999999999</v>
      </c>
    </row>
    <row r="284" spans="2:4">
      <c r="B284" s="3">
        <v>141</v>
      </c>
      <c r="C284" s="5">
        <f t="shared" si="6"/>
        <v>141</v>
      </c>
      <c r="D284" s="3">
        <v>1.5609999999999999</v>
      </c>
    </row>
    <row r="285" spans="2:4">
      <c r="B285" s="3">
        <v>141.499</v>
      </c>
      <c r="C285" s="5">
        <f t="shared" si="6"/>
        <v>141.499</v>
      </c>
      <c r="D285" s="3">
        <v>1.5880000000000001</v>
      </c>
    </row>
    <row r="286" spans="2:4">
      <c r="B286" s="3">
        <v>141.999</v>
      </c>
      <c r="C286" s="5">
        <f t="shared" si="6"/>
        <v>141.999</v>
      </c>
      <c r="D286" s="3">
        <v>1.6240000000000001</v>
      </c>
    </row>
    <row r="287" spans="2:4">
      <c r="B287" s="3">
        <v>142.499</v>
      </c>
      <c r="C287" s="5">
        <f t="shared" si="6"/>
        <v>142.499</v>
      </c>
      <c r="D287" s="3">
        <v>1.6739999999999999</v>
      </c>
    </row>
    <row r="288" spans="2:4">
      <c r="B288" s="3">
        <v>142.999</v>
      </c>
      <c r="C288" s="5">
        <f t="shared" si="6"/>
        <v>142.999</v>
      </c>
      <c r="D288" s="3">
        <v>1.7150000000000001</v>
      </c>
    </row>
    <row r="289" spans="2:4">
      <c r="B289" s="3">
        <v>143.499</v>
      </c>
      <c r="C289" s="5">
        <f t="shared" si="6"/>
        <v>143.499</v>
      </c>
      <c r="D289" s="3">
        <v>1.744</v>
      </c>
    </row>
    <row r="290" spans="2:4">
      <c r="B290" s="3">
        <v>143.99799999999999</v>
      </c>
      <c r="C290" s="5">
        <f t="shared" si="6"/>
        <v>143.99799999999999</v>
      </c>
      <c r="D290" s="3">
        <v>1.77</v>
      </c>
    </row>
    <row r="291" spans="2:4">
      <c r="B291" s="3">
        <v>144.49799999999999</v>
      </c>
      <c r="C291" s="5">
        <f t="shared" si="6"/>
        <v>144.49799999999999</v>
      </c>
      <c r="D291" s="3">
        <v>1.7450000000000001</v>
      </c>
    </row>
    <row r="292" spans="2:4">
      <c r="B292" s="3">
        <v>144.99799999999999</v>
      </c>
      <c r="C292" s="5">
        <f t="shared" si="6"/>
        <v>144.99799999999999</v>
      </c>
      <c r="D292" s="3">
        <v>1.7330000000000001</v>
      </c>
    </row>
    <row r="293" spans="2:4">
      <c r="B293" s="3">
        <v>145.49799999999999</v>
      </c>
      <c r="C293" s="5">
        <f t="shared" si="6"/>
        <v>145.49799999999999</v>
      </c>
      <c r="D293" s="3">
        <v>1.758</v>
      </c>
    </row>
    <row r="294" spans="2:4">
      <c r="B294" s="3">
        <v>145.99700000000001</v>
      </c>
      <c r="C294" s="5">
        <f t="shared" si="6"/>
        <v>145.99700000000001</v>
      </c>
      <c r="D294" s="3">
        <v>1.74</v>
      </c>
    </row>
    <row r="295" spans="2:4">
      <c r="B295" s="3">
        <v>146.49700000000001</v>
      </c>
      <c r="C295" s="5">
        <f t="shared" si="6"/>
        <v>146.49700000000001</v>
      </c>
      <c r="D295" s="3">
        <v>1.7150000000000001</v>
      </c>
    </row>
    <row r="296" spans="2:4">
      <c r="B296" s="3">
        <v>146.99700000000001</v>
      </c>
      <c r="C296" s="5">
        <f t="shared" si="6"/>
        <v>146.99700000000001</v>
      </c>
      <c r="D296" s="3">
        <v>1.708</v>
      </c>
    </row>
    <row r="297" spans="2:4">
      <c r="B297" s="3">
        <v>147.49700000000001</v>
      </c>
      <c r="C297" s="5">
        <f t="shared" si="6"/>
        <v>147.49700000000001</v>
      </c>
      <c r="D297" s="3">
        <v>1.6890000000000001</v>
      </c>
    </row>
    <row r="298" spans="2:4">
      <c r="B298" s="3">
        <v>148.001</v>
      </c>
      <c r="C298" s="5">
        <f t="shared" si="6"/>
        <v>148.001</v>
      </c>
      <c r="D298" s="3">
        <v>1.6679999999999999</v>
      </c>
    </row>
    <row r="299" spans="2:4">
      <c r="B299" s="3">
        <v>148.501</v>
      </c>
      <c r="C299" s="5">
        <f t="shared" si="6"/>
        <v>148.501</v>
      </c>
      <c r="D299" s="3">
        <v>1.6639999999999999</v>
      </c>
    </row>
    <row r="300" spans="2:4">
      <c r="B300" s="3">
        <v>149</v>
      </c>
      <c r="C300" s="5">
        <f t="shared" si="6"/>
        <v>149</v>
      </c>
      <c r="D300" s="3">
        <v>1.633</v>
      </c>
    </row>
    <row r="301" spans="2:4">
      <c r="B301" s="3">
        <v>149.5</v>
      </c>
      <c r="C301" s="5">
        <f t="shared" si="6"/>
        <v>149.5</v>
      </c>
      <c r="D301" s="3">
        <v>1.607</v>
      </c>
    </row>
    <row r="302" spans="2:4">
      <c r="B302" s="3">
        <v>150</v>
      </c>
      <c r="C302" s="5">
        <f t="shared" si="6"/>
        <v>150</v>
      </c>
      <c r="D302" s="3">
        <v>1.5580000000000001</v>
      </c>
    </row>
    <row r="303" spans="2:4">
      <c r="B303" s="3">
        <v>150.5</v>
      </c>
      <c r="C303" s="5">
        <f t="shared" si="6"/>
        <v>150.5</v>
      </c>
      <c r="D303" s="3">
        <v>1.5269999999999999</v>
      </c>
    </row>
    <row r="304" spans="2:4">
      <c r="B304" s="3">
        <v>150.999</v>
      </c>
      <c r="C304" s="5">
        <f t="shared" si="6"/>
        <v>150.999</v>
      </c>
      <c r="D304" s="3">
        <v>1.53</v>
      </c>
    </row>
    <row r="305" spans="2:4">
      <c r="B305" s="3">
        <v>151.499</v>
      </c>
      <c r="C305" s="5">
        <f t="shared" si="6"/>
        <v>151.499</v>
      </c>
      <c r="D305" s="3">
        <v>1.597</v>
      </c>
    </row>
    <row r="306" spans="2:4">
      <c r="B306" s="3">
        <v>151.999</v>
      </c>
      <c r="C306" s="5">
        <f t="shared" si="6"/>
        <v>151.999</v>
      </c>
      <c r="D306" s="3">
        <v>1.6120000000000001</v>
      </c>
    </row>
    <row r="307" spans="2:4">
      <c r="B307" s="3">
        <v>152.499</v>
      </c>
      <c r="C307" s="5">
        <f t="shared" si="6"/>
        <v>152.499</v>
      </c>
      <c r="D307" s="3">
        <v>1.655</v>
      </c>
    </row>
    <row r="308" spans="2:4">
      <c r="B308" s="3">
        <v>152.999</v>
      </c>
      <c r="C308" s="5">
        <f t="shared" si="6"/>
        <v>152.999</v>
      </c>
      <c r="D308" s="3">
        <v>1.66</v>
      </c>
    </row>
    <row r="309" spans="2:4">
      <c r="B309" s="3">
        <v>153.49799999999999</v>
      </c>
      <c r="C309" s="5">
        <f t="shared" si="6"/>
        <v>153.49799999999999</v>
      </c>
      <c r="D309" s="3">
        <v>1.6659999999999999</v>
      </c>
    </row>
    <row r="310" spans="2:4">
      <c r="B310" s="3">
        <v>153.99799999999999</v>
      </c>
      <c r="C310" s="5">
        <f t="shared" si="6"/>
        <v>153.99799999999999</v>
      </c>
      <c r="D310" s="3">
        <v>1.6819999999999999</v>
      </c>
    </row>
    <row r="311" spans="2:4">
      <c r="B311" s="3">
        <v>154.49799999999999</v>
      </c>
      <c r="C311" s="5">
        <f t="shared" si="6"/>
        <v>154.49799999999999</v>
      </c>
      <c r="D311" s="3">
        <v>1.6850000000000001</v>
      </c>
    </row>
    <row r="312" spans="2:4">
      <c r="B312" s="3">
        <v>154.99799999999999</v>
      </c>
      <c r="C312" s="5">
        <f t="shared" si="6"/>
        <v>154.99799999999999</v>
      </c>
      <c r="D312" s="3">
        <v>1.6910000000000001</v>
      </c>
    </row>
    <row r="313" spans="2:4">
      <c r="B313" s="3">
        <v>155.49700000000001</v>
      </c>
      <c r="C313" s="5">
        <f t="shared" si="6"/>
        <v>155.49700000000001</v>
      </c>
      <c r="D313" s="3">
        <v>1.724</v>
      </c>
    </row>
    <row r="314" spans="2:4">
      <c r="B314" s="3">
        <v>155.99700000000001</v>
      </c>
      <c r="C314" s="5">
        <f t="shared" si="6"/>
        <v>155.99700000000001</v>
      </c>
      <c r="D314" s="3">
        <v>1.788</v>
      </c>
    </row>
    <row r="315" spans="2:4">
      <c r="B315" s="3">
        <v>156.49700000000001</v>
      </c>
      <c r="C315" s="5">
        <f t="shared" si="6"/>
        <v>156.49700000000001</v>
      </c>
      <c r="D315" s="3">
        <v>1.9039999999999999</v>
      </c>
    </row>
    <row r="316" spans="2:4">
      <c r="B316" s="3">
        <v>157.001</v>
      </c>
      <c r="C316" s="5">
        <f t="shared" si="6"/>
        <v>157.001</v>
      </c>
      <c r="D316" s="3">
        <v>1.869</v>
      </c>
    </row>
    <row r="317" spans="2:4">
      <c r="B317" s="3">
        <v>157.501</v>
      </c>
      <c r="C317" s="5">
        <f t="shared" si="6"/>
        <v>157.501</v>
      </c>
      <c r="D317" s="3">
        <v>1.837</v>
      </c>
    </row>
    <row r="318" spans="2:4">
      <c r="B318" s="3">
        <v>158.001</v>
      </c>
      <c r="C318" s="5">
        <f t="shared" si="6"/>
        <v>158.001</v>
      </c>
      <c r="D318" s="3">
        <v>1.8440000000000001</v>
      </c>
    </row>
    <row r="319" spans="2:4">
      <c r="B319" s="3">
        <v>158.5</v>
      </c>
      <c r="C319" s="5">
        <f t="shared" si="6"/>
        <v>158.5</v>
      </c>
      <c r="D319" s="3">
        <v>1.833</v>
      </c>
    </row>
    <row r="320" spans="2:4">
      <c r="B320" s="3">
        <v>159</v>
      </c>
      <c r="C320" s="5">
        <f t="shared" si="6"/>
        <v>159</v>
      </c>
      <c r="D320" s="3">
        <v>1.833</v>
      </c>
    </row>
    <row r="321" spans="1:4">
      <c r="B321" s="3">
        <v>159.5</v>
      </c>
      <c r="C321" s="5">
        <f t="shared" si="6"/>
        <v>159.5</v>
      </c>
      <c r="D321" s="3">
        <v>1.843</v>
      </c>
    </row>
    <row r="322" spans="1:4">
      <c r="A322" s="3" t="s">
        <v>313</v>
      </c>
      <c r="B322" s="3">
        <v>160</v>
      </c>
      <c r="C322" s="5">
        <f t="shared" si="6"/>
        <v>160</v>
      </c>
      <c r="D322" s="3">
        <v>1.8740000000000001</v>
      </c>
    </row>
    <row r="323" spans="1:4">
      <c r="B323" s="3">
        <v>160.499</v>
      </c>
      <c r="C323" s="5">
        <f t="shared" ref="C323:C361" si="7">B323</f>
        <v>160.499</v>
      </c>
      <c r="D323" s="3">
        <v>1.8839999999999999</v>
      </c>
    </row>
    <row r="324" spans="1:4">
      <c r="B324" s="3">
        <v>160.999</v>
      </c>
      <c r="C324" s="5">
        <f t="shared" si="7"/>
        <v>160.999</v>
      </c>
      <c r="D324" s="3">
        <v>1.915</v>
      </c>
    </row>
    <row r="325" spans="1:4">
      <c r="B325" s="3">
        <v>161.499</v>
      </c>
      <c r="C325" s="5">
        <f t="shared" si="7"/>
        <v>161.499</v>
      </c>
      <c r="D325" s="3">
        <v>1.98</v>
      </c>
    </row>
    <row r="326" spans="1:4">
      <c r="B326" s="3">
        <v>161.999</v>
      </c>
      <c r="C326" s="5">
        <f t="shared" si="7"/>
        <v>161.999</v>
      </c>
      <c r="D326" s="3">
        <v>2.0710000000000002</v>
      </c>
    </row>
    <row r="327" spans="1:4">
      <c r="B327" s="3">
        <v>162.49799999999999</v>
      </c>
      <c r="C327" s="5">
        <f t="shared" si="7"/>
        <v>162.49799999999999</v>
      </c>
      <c r="D327" s="3">
        <v>2.2130000000000001</v>
      </c>
    </row>
    <row r="328" spans="1:4">
      <c r="B328" s="3">
        <v>162.99799999999999</v>
      </c>
      <c r="C328" s="5">
        <f t="shared" si="7"/>
        <v>162.99799999999999</v>
      </c>
      <c r="D328" s="3">
        <v>2.375</v>
      </c>
    </row>
    <row r="329" spans="1:4">
      <c r="B329" s="3">
        <v>163.49799999999999</v>
      </c>
      <c r="C329" s="5">
        <f t="shared" si="7"/>
        <v>163.49799999999999</v>
      </c>
      <c r="D329" s="3">
        <v>2.5720000000000001</v>
      </c>
    </row>
    <row r="330" spans="1:4">
      <c r="A330" s="3" t="s">
        <v>319</v>
      </c>
      <c r="B330" s="3">
        <v>163.99799999999999</v>
      </c>
      <c r="C330" s="5">
        <f t="shared" si="7"/>
        <v>163.99799999999999</v>
      </c>
      <c r="D330" s="3">
        <v>2.738</v>
      </c>
    </row>
    <row r="331" spans="1:4">
      <c r="B331" s="3">
        <v>164.49799999999999</v>
      </c>
      <c r="C331" s="5">
        <f t="shared" si="7"/>
        <v>164.49799999999999</v>
      </c>
      <c r="D331" s="3">
        <v>2.8170000000000002</v>
      </c>
    </row>
    <row r="332" spans="1:4">
      <c r="B332" s="3">
        <v>164.99700000000001</v>
      </c>
      <c r="C332" s="5">
        <f t="shared" si="7"/>
        <v>164.99700000000001</v>
      </c>
      <c r="D332" s="3">
        <v>2.8239999999999998</v>
      </c>
    </row>
    <row r="333" spans="1:4">
      <c r="B333" s="3">
        <v>165.49700000000001</v>
      </c>
      <c r="C333" s="5">
        <f t="shared" si="7"/>
        <v>165.49700000000001</v>
      </c>
      <c r="D333" s="3">
        <v>2.8279999999999998</v>
      </c>
    </row>
    <row r="334" spans="1:4">
      <c r="B334" s="3">
        <v>165.99700000000001</v>
      </c>
      <c r="C334" s="5">
        <f t="shared" si="7"/>
        <v>165.99700000000001</v>
      </c>
      <c r="D334" s="3">
        <v>2.8860000000000001</v>
      </c>
    </row>
    <row r="335" spans="1:4">
      <c r="B335" s="3">
        <v>166.501</v>
      </c>
      <c r="C335" s="5">
        <f t="shared" si="7"/>
        <v>166.501</v>
      </c>
      <c r="D335" s="3">
        <v>2.8919999999999999</v>
      </c>
    </row>
    <row r="336" spans="1:4">
      <c r="B336" s="3">
        <v>167.001</v>
      </c>
      <c r="C336" s="5">
        <f t="shared" si="7"/>
        <v>167.001</v>
      </c>
      <c r="D336" s="3">
        <v>2.8330000000000002</v>
      </c>
    </row>
    <row r="337" spans="1:4">
      <c r="A337" s="3" t="s">
        <v>320</v>
      </c>
      <c r="B337" s="3">
        <v>167.5</v>
      </c>
      <c r="C337" s="5">
        <f t="shared" si="7"/>
        <v>167.5</v>
      </c>
      <c r="D337" s="3">
        <v>2.8380000000000001</v>
      </c>
    </row>
    <row r="338" spans="1:4">
      <c r="B338" s="3">
        <v>168</v>
      </c>
      <c r="C338" s="5">
        <f t="shared" si="7"/>
        <v>168</v>
      </c>
      <c r="D338" s="3">
        <v>2.9590000000000001</v>
      </c>
    </row>
    <row r="339" spans="1:4">
      <c r="B339" s="3">
        <v>168.5</v>
      </c>
      <c r="C339" s="5">
        <f t="shared" si="7"/>
        <v>168.5</v>
      </c>
      <c r="D339" s="3">
        <v>3.2149999999999999</v>
      </c>
    </row>
    <row r="340" spans="1:4">
      <c r="B340" s="3">
        <v>169</v>
      </c>
      <c r="C340" s="5">
        <f t="shared" si="7"/>
        <v>169</v>
      </c>
      <c r="D340" s="3">
        <v>3.3780000000000001</v>
      </c>
    </row>
    <row r="341" spans="1:4">
      <c r="B341" s="3">
        <v>169.5</v>
      </c>
      <c r="C341" s="5">
        <f t="shared" si="7"/>
        <v>169.5</v>
      </c>
      <c r="D341" s="3">
        <v>3.5670000000000002</v>
      </c>
    </row>
    <row r="342" spans="1:4">
      <c r="B342" s="3">
        <v>169.999</v>
      </c>
      <c r="C342" s="5">
        <f t="shared" si="7"/>
        <v>169.999</v>
      </c>
      <c r="D342" s="3">
        <v>3.7930000000000001</v>
      </c>
    </row>
    <row r="343" spans="1:4">
      <c r="B343" s="3">
        <v>170.499</v>
      </c>
      <c r="C343" s="5">
        <f t="shared" si="7"/>
        <v>170.499</v>
      </c>
      <c r="D343" s="3">
        <v>4.03</v>
      </c>
    </row>
    <row r="344" spans="1:4">
      <c r="B344" s="3">
        <v>170.999</v>
      </c>
      <c r="C344" s="5">
        <f t="shared" si="7"/>
        <v>170.999</v>
      </c>
      <c r="D344" s="3">
        <v>4.1849999999999996</v>
      </c>
    </row>
    <row r="345" spans="1:4">
      <c r="B345" s="3">
        <v>171.499</v>
      </c>
      <c r="C345" s="5">
        <f t="shared" si="7"/>
        <v>171.499</v>
      </c>
      <c r="D345" s="3">
        <v>4.3739999999999997</v>
      </c>
    </row>
    <row r="346" spans="1:4">
      <c r="B346" s="3">
        <v>171.99799999999999</v>
      </c>
      <c r="C346" s="5">
        <f t="shared" si="7"/>
        <v>171.99799999999999</v>
      </c>
      <c r="D346" s="3">
        <v>4.5529999999999999</v>
      </c>
    </row>
    <row r="347" spans="1:4">
      <c r="B347" s="3">
        <v>172.49799999999999</v>
      </c>
      <c r="C347" s="5">
        <f t="shared" si="7"/>
        <v>172.49799999999999</v>
      </c>
      <c r="D347" s="3">
        <v>4.6719999999999997</v>
      </c>
    </row>
    <row r="348" spans="1:4">
      <c r="A348" s="3" t="s">
        <v>314</v>
      </c>
      <c r="B348" s="3">
        <v>172.99799999999999</v>
      </c>
      <c r="C348" s="5">
        <f t="shared" si="7"/>
        <v>172.99799999999999</v>
      </c>
      <c r="D348" s="3">
        <v>4.76</v>
      </c>
    </row>
    <row r="349" spans="1:4">
      <c r="B349" s="3">
        <v>173.00200000000001</v>
      </c>
      <c r="C349" s="5">
        <f t="shared" si="7"/>
        <v>173.00200000000001</v>
      </c>
      <c r="D349" s="3">
        <v>4.76</v>
      </c>
    </row>
    <row r="350" spans="1:4">
      <c r="A350" s="3" t="s">
        <v>315</v>
      </c>
      <c r="B350" s="3">
        <v>173.49799999999999</v>
      </c>
      <c r="C350" s="5">
        <f t="shared" si="7"/>
        <v>173.49799999999999</v>
      </c>
      <c r="D350" s="3">
        <v>4.7830000000000004</v>
      </c>
    </row>
    <row r="351" spans="1:4">
      <c r="B351" s="3">
        <v>173.99700000000001</v>
      </c>
      <c r="C351" s="5">
        <f t="shared" si="7"/>
        <v>173.99700000000001</v>
      </c>
      <c r="D351" s="3">
        <v>4.8310000000000004</v>
      </c>
    </row>
    <row r="352" spans="1:4">
      <c r="A352" s="3" t="s">
        <v>316</v>
      </c>
      <c r="B352" s="3">
        <v>174.49700000000001</v>
      </c>
      <c r="C352" s="5">
        <f t="shared" si="7"/>
        <v>174.49700000000001</v>
      </c>
      <c r="D352" s="3">
        <v>4.8319999999999999</v>
      </c>
    </row>
    <row r="353" spans="1:4">
      <c r="A353" s="3" t="s">
        <v>352</v>
      </c>
      <c r="B353" s="3">
        <v>174.99700000000001</v>
      </c>
      <c r="C353" s="5">
        <f t="shared" si="7"/>
        <v>174.99700000000001</v>
      </c>
      <c r="D353" s="3">
        <v>4.8470000000000004</v>
      </c>
    </row>
    <row r="354" spans="1:4">
      <c r="B354" s="3">
        <v>175.501</v>
      </c>
      <c r="C354" s="5">
        <f t="shared" si="7"/>
        <v>175.501</v>
      </c>
      <c r="D354" s="3">
        <v>4.75</v>
      </c>
    </row>
    <row r="355" spans="1:4">
      <c r="B355" s="3">
        <v>176.001</v>
      </c>
      <c r="C355" s="5">
        <f t="shared" si="7"/>
        <v>176.001</v>
      </c>
      <c r="D355" s="3">
        <v>4.6109999999999998</v>
      </c>
    </row>
    <row r="356" spans="1:4">
      <c r="B356" s="3">
        <v>176.501</v>
      </c>
      <c r="C356" s="5">
        <f t="shared" si="7"/>
        <v>176.501</v>
      </c>
      <c r="D356" s="3">
        <v>4.4630000000000001</v>
      </c>
    </row>
    <row r="357" spans="1:4">
      <c r="B357" s="3">
        <v>177</v>
      </c>
      <c r="C357" s="5">
        <f t="shared" si="7"/>
        <v>177</v>
      </c>
      <c r="D357" s="3">
        <v>4.3230000000000004</v>
      </c>
    </row>
    <row r="358" spans="1:4">
      <c r="B358" s="3">
        <v>177.5</v>
      </c>
      <c r="C358" s="5">
        <f t="shared" si="7"/>
        <v>177.5</v>
      </c>
      <c r="D358" s="3">
        <v>4.1829999999999998</v>
      </c>
    </row>
    <row r="359" spans="1:4">
      <c r="B359" s="3">
        <v>178</v>
      </c>
      <c r="C359" s="5">
        <f t="shared" si="7"/>
        <v>178</v>
      </c>
      <c r="D359" s="3">
        <v>3.9969999999999999</v>
      </c>
    </row>
    <row r="360" spans="1:4">
      <c r="B360" s="3">
        <v>178.5</v>
      </c>
      <c r="C360" s="5">
        <f t="shared" si="7"/>
        <v>178.5</v>
      </c>
      <c r="D360" s="3">
        <v>3.8250000000000002</v>
      </c>
    </row>
    <row r="361" spans="1:4">
      <c r="A361" s="7" t="s">
        <v>357</v>
      </c>
      <c r="B361" s="3">
        <v>178.999</v>
      </c>
      <c r="C361" s="5">
        <f t="shared" si="7"/>
        <v>178.999</v>
      </c>
      <c r="D361" s="3">
        <v>3.6360000000000001</v>
      </c>
    </row>
    <row r="362" spans="1:4">
      <c r="C362" s="5">
        <f>C361+0.5</f>
        <v>179.499</v>
      </c>
      <c r="D362" s="3">
        <f>D$361-(D$361-D$368)/8*ROWS(D$361:D362)</f>
        <v>3.609</v>
      </c>
    </row>
    <row r="363" spans="1:4">
      <c r="C363" s="5">
        <f t="shared" ref="C363:C368" si="8">C362+0.5</f>
        <v>179.999</v>
      </c>
      <c r="D363" s="3">
        <f>D$361-(D$361-D$368)/8*ROWS(D$361:D363)</f>
        <v>3.5954999999999999</v>
      </c>
    </row>
    <row r="364" spans="1:4">
      <c r="C364" s="5">
        <f t="shared" si="8"/>
        <v>180.499</v>
      </c>
      <c r="D364" s="3">
        <f>D$361-(D$361-D$368)/8*ROWS(D$361:D364)</f>
        <v>3.5819999999999999</v>
      </c>
    </row>
    <row r="365" spans="1:4">
      <c r="C365" s="5">
        <f t="shared" si="8"/>
        <v>180.999</v>
      </c>
      <c r="D365" s="3">
        <f>D$361-(D$361-D$368)/8*ROWS(D$361:D365)</f>
        <v>3.5685000000000002</v>
      </c>
    </row>
    <row r="366" spans="1:4">
      <c r="C366" s="5">
        <f t="shared" si="8"/>
        <v>181.499</v>
      </c>
      <c r="D366" s="3">
        <f>D$361-(D$361-D$368)/8*ROWS(D$361:D366)</f>
        <v>3.5550000000000002</v>
      </c>
    </row>
    <row r="367" spans="1:4">
      <c r="C367" s="5">
        <f t="shared" si="8"/>
        <v>181.999</v>
      </c>
      <c r="D367" s="3">
        <f>D$361-(D$361-D$368)/8*ROWS(D$361:D367)</f>
        <v>3.5415000000000001</v>
      </c>
    </row>
    <row r="368" spans="1:4">
      <c r="A368" s="7" t="s">
        <v>356</v>
      </c>
      <c r="B368" s="3">
        <v>179.499</v>
      </c>
      <c r="C368" s="5">
        <f t="shared" si="8"/>
        <v>182.499</v>
      </c>
      <c r="D368" s="3">
        <v>3.528</v>
      </c>
    </row>
    <row r="369" spans="1:4">
      <c r="B369" s="3">
        <v>179.999</v>
      </c>
      <c r="C369" s="5">
        <f>C368+B369-B368</f>
        <v>182.999</v>
      </c>
      <c r="D369" s="3">
        <v>3.1880000000000002</v>
      </c>
    </row>
    <row r="370" spans="1:4">
      <c r="B370" s="3">
        <v>180.499</v>
      </c>
      <c r="C370" s="5">
        <f t="shared" ref="C370:C433" si="9">C369+B370-B369</f>
        <v>183.499</v>
      </c>
      <c r="D370" s="3">
        <v>2.903</v>
      </c>
    </row>
    <row r="371" spans="1:4">
      <c r="B371" s="3">
        <v>180.999</v>
      </c>
      <c r="C371" s="5">
        <f t="shared" si="9"/>
        <v>183.999</v>
      </c>
      <c r="D371" s="3">
        <v>2.67</v>
      </c>
    </row>
    <row r="372" spans="1:4">
      <c r="B372" s="3">
        <v>181.49799999999999</v>
      </c>
      <c r="C372" s="5">
        <f t="shared" si="9"/>
        <v>184.49799999999996</v>
      </c>
      <c r="D372" s="3">
        <v>2.4009999999999998</v>
      </c>
    </row>
    <row r="373" spans="1:4">
      <c r="B373" s="3">
        <v>181.99799999999999</v>
      </c>
      <c r="C373" s="5">
        <f t="shared" si="9"/>
        <v>184.99799999999999</v>
      </c>
      <c r="D373" s="3">
        <v>2.0920000000000001</v>
      </c>
    </row>
    <row r="374" spans="1:4">
      <c r="B374" s="3">
        <v>182.49799999999999</v>
      </c>
      <c r="C374" s="5">
        <f t="shared" si="9"/>
        <v>185.49799999999999</v>
      </c>
      <c r="D374" s="3">
        <v>1.893</v>
      </c>
    </row>
    <row r="375" spans="1:4">
      <c r="B375" s="3">
        <v>182.99799999999999</v>
      </c>
      <c r="C375" s="5">
        <f t="shared" si="9"/>
        <v>185.99799999999999</v>
      </c>
      <c r="D375" s="3">
        <v>1.7050000000000001</v>
      </c>
    </row>
    <row r="376" spans="1:4">
      <c r="B376" s="3">
        <v>183.49700000000001</v>
      </c>
      <c r="C376" s="5">
        <f t="shared" si="9"/>
        <v>186.49700000000001</v>
      </c>
      <c r="D376" s="3">
        <v>1.5880000000000001</v>
      </c>
    </row>
    <row r="377" spans="1:4">
      <c r="B377" s="3">
        <v>183.99700000000001</v>
      </c>
      <c r="C377" s="5">
        <f t="shared" si="9"/>
        <v>186.99700000000001</v>
      </c>
      <c r="D377" s="3">
        <v>1.5269999999999999</v>
      </c>
    </row>
    <row r="378" spans="1:4">
      <c r="B378" s="3">
        <v>184.49700000000001</v>
      </c>
      <c r="C378" s="5">
        <f t="shared" si="9"/>
        <v>187.49700000000001</v>
      </c>
      <c r="D378" s="3">
        <v>1.34</v>
      </c>
    </row>
    <row r="379" spans="1:4">
      <c r="B379" s="3">
        <v>185.001</v>
      </c>
      <c r="C379" s="5">
        <f t="shared" si="9"/>
        <v>188.00100000000003</v>
      </c>
      <c r="D379" s="3">
        <v>1.167</v>
      </c>
    </row>
    <row r="380" spans="1:4">
      <c r="B380" s="3">
        <v>185.501</v>
      </c>
      <c r="C380" s="5">
        <f t="shared" si="9"/>
        <v>188.50100000000006</v>
      </c>
      <c r="D380" s="3">
        <v>1.1080000000000001</v>
      </c>
    </row>
    <row r="381" spans="1:4">
      <c r="A381" s="3" t="s">
        <v>317</v>
      </c>
      <c r="B381" s="3">
        <v>186.001</v>
      </c>
      <c r="C381" s="5">
        <f t="shared" si="9"/>
        <v>189.00100000000006</v>
      </c>
      <c r="D381" s="3">
        <v>1.0920000000000001</v>
      </c>
    </row>
    <row r="382" spans="1:4">
      <c r="B382" s="3">
        <v>186.5</v>
      </c>
      <c r="C382" s="5">
        <f t="shared" si="9"/>
        <v>189.50000000000009</v>
      </c>
      <c r="D382" s="3">
        <v>1.0169999999999999</v>
      </c>
    </row>
    <row r="383" spans="1:4">
      <c r="B383" s="3">
        <v>187</v>
      </c>
      <c r="C383" s="5">
        <f t="shared" si="9"/>
        <v>190.00000000000011</v>
      </c>
      <c r="D383" s="3">
        <v>1.036</v>
      </c>
    </row>
    <row r="384" spans="1:4">
      <c r="B384" s="3">
        <v>187.5</v>
      </c>
      <c r="C384" s="5">
        <f t="shared" si="9"/>
        <v>190.50000000000011</v>
      </c>
      <c r="D384" s="3">
        <v>1.087</v>
      </c>
    </row>
    <row r="385" spans="2:4">
      <c r="B385" s="3">
        <v>188</v>
      </c>
      <c r="C385" s="5">
        <f t="shared" si="9"/>
        <v>191.00000000000011</v>
      </c>
      <c r="D385" s="3">
        <v>1.1379999999999999</v>
      </c>
    </row>
    <row r="386" spans="2:4">
      <c r="B386" s="3">
        <v>188.499</v>
      </c>
      <c r="C386" s="5">
        <f t="shared" si="9"/>
        <v>191.49900000000014</v>
      </c>
      <c r="D386" s="3">
        <v>1.1830000000000001</v>
      </c>
    </row>
    <row r="387" spans="2:4">
      <c r="B387" s="3">
        <v>188.999</v>
      </c>
      <c r="C387" s="5">
        <f t="shared" si="9"/>
        <v>191.99900000000017</v>
      </c>
      <c r="D387" s="3">
        <v>1.196</v>
      </c>
    </row>
    <row r="388" spans="2:4">
      <c r="B388" s="3">
        <v>189.499</v>
      </c>
      <c r="C388" s="5">
        <f t="shared" si="9"/>
        <v>192.49900000000017</v>
      </c>
      <c r="D388" s="3">
        <v>1.177</v>
      </c>
    </row>
    <row r="389" spans="2:4">
      <c r="B389" s="3">
        <v>189.999</v>
      </c>
      <c r="C389" s="5">
        <f t="shared" si="9"/>
        <v>192.99900000000017</v>
      </c>
      <c r="D389" s="3">
        <v>1.19</v>
      </c>
    </row>
    <row r="390" spans="2:4">
      <c r="B390" s="3">
        <v>190.49799999999999</v>
      </c>
      <c r="C390" s="5">
        <f t="shared" si="9"/>
        <v>193.49800000000019</v>
      </c>
      <c r="D390" s="3">
        <v>1.1970000000000001</v>
      </c>
    </row>
    <row r="391" spans="2:4">
      <c r="B391" s="3">
        <v>190.99799999999999</v>
      </c>
      <c r="C391" s="5">
        <f t="shared" si="9"/>
        <v>193.99800000000022</v>
      </c>
      <c r="D391" s="3">
        <v>1.1919999999999999</v>
      </c>
    </row>
    <row r="392" spans="2:4">
      <c r="B392" s="3">
        <v>191.49799999999999</v>
      </c>
      <c r="C392" s="5">
        <f t="shared" si="9"/>
        <v>194.49800000000022</v>
      </c>
      <c r="D392" s="3">
        <v>1.1819999999999999</v>
      </c>
    </row>
    <row r="393" spans="2:4">
      <c r="B393" s="3">
        <v>191.99799999999999</v>
      </c>
      <c r="C393" s="5">
        <f t="shared" si="9"/>
        <v>194.99800000000022</v>
      </c>
      <c r="D393" s="3">
        <v>1.1950000000000001</v>
      </c>
    </row>
    <row r="394" spans="2:4">
      <c r="B394" s="3">
        <v>192.49799999999999</v>
      </c>
      <c r="C394" s="5">
        <f t="shared" si="9"/>
        <v>195.49800000000022</v>
      </c>
      <c r="D394" s="3">
        <v>1.1870000000000001</v>
      </c>
    </row>
    <row r="395" spans="2:4">
      <c r="B395" s="3">
        <v>192.99700000000001</v>
      </c>
      <c r="C395" s="5">
        <f t="shared" si="9"/>
        <v>195.99700000000024</v>
      </c>
      <c r="D395" s="3">
        <v>1.1739999999999999</v>
      </c>
    </row>
    <row r="396" spans="2:4">
      <c r="B396" s="3">
        <v>193.49700000000001</v>
      </c>
      <c r="C396" s="5">
        <f t="shared" si="9"/>
        <v>196.49700000000024</v>
      </c>
      <c r="D396" s="3">
        <v>1.141</v>
      </c>
    </row>
    <row r="397" spans="2:4">
      <c r="B397" s="3">
        <v>194.001</v>
      </c>
      <c r="C397" s="5">
        <f t="shared" si="9"/>
        <v>197.00100000000026</v>
      </c>
      <c r="D397" s="3">
        <v>1.133</v>
      </c>
    </row>
    <row r="398" spans="2:4">
      <c r="B398" s="3">
        <v>194.501</v>
      </c>
      <c r="C398" s="5">
        <f t="shared" si="9"/>
        <v>197.50100000000029</v>
      </c>
      <c r="D398" s="3">
        <v>1.1240000000000001</v>
      </c>
    </row>
    <row r="399" spans="2:4">
      <c r="B399" s="3">
        <v>195.001</v>
      </c>
      <c r="C399" s="5">
        <f t="shared" si="9"/>
        <v>198.00100000000029</v>
      </c>
      <c r="D399" s="3">
        <v>1.087</v>
      </c>
    </row>
    <row r="400" spans="2:4">
      <c r="B400" s="3">
        <v>195.5</v>
      </c>
      <c r="C400" s="5">
        <f t="shared" si="9"/>
        <v>198.50000000000031</v>
      </c>
      <c r="D400" s="3">
        <v>1.0409999999999999</v>
      </c>
    </row>
    <row r="401" spans="1:4">
      <c r="B401" s="3">
        <v>196</v>
      </c>
      <c r="C401" s="5">
        <f t="shared" si="9"/>
        <v>199.00000000000034</v>
      </c>
      <c r="D401" s="3">
        <v>0.99199999999999999</v>
      </c>
    </row>
    <row r="402" spans="1:4">
      <c r="B402" s="3">
        <v>196.5</v>
      </c>
      <c r="C402" s="5">
        <f t="shared" si="9"/>
        <v>199.50000000000034</v>
      </c>
      <c r="D402" s="3">
        <v>0.96199999999999997</v>
      </c>
    </row>
    <row r="403" spans="1:4">
      <c r="B403" s="3">
        <v>197</v>
      </c>
      <c r="C403" s="5">
        <f t="shared" si="9"/>
        <v>200.00000000000034</v>
      </c>
      <c r="D403" s="3">
        <v>0.89300000000000002</v>
      </c>
    </row>
    <row r="404" spans="1:4">
      <c r="B404" s="3">
        <v>197.5</v>
      </c>
      <c r="C404" s="5">
        <f t="shared" si="9"/>
        <v>200.50000000000034</v>
      </c>
      <c r="D404" s="3">
        <v>0.83799999999999997</v>
      </c>
    </row>
    <row r="405" spans="1:4">
      <c r="B405" s="3">
        <v>197.999</v>
      </c>
      <c r="C405" s="5">
        <f t="shared" si="9"/>
        <v>200.99900000000036</v>
      </c>
      <c r="D405" s="3">
        <v>0.79600000000000004</v>
      </c>
    </row>
    <row r="406" spans="1:4">
      <c r="B406" s="3">
        <v>198.499</v>
      </c>
      <c r="C406" s="5">
        <f t="shared" si="9"/>
        <v>201.49900000000039</v>
      </c>
      <c r="D406" s="3">
        <v>0.66100000000000003</v>
      </c>
    </row>
    <row r="407" spans="1:4">
      <c r="B407" s="3">
        <v>198.999</v>
      </c>
      <c r="C407" s="5">
        <f t="shared" si="9"/>
        <v>201.99900000000039</v>
      </c>
      <c r="D407" s="3">
        <v>0.49</v>
      </c>
    </row>
    <row r="408" spans="1:4">
      <c r="B408" s="3">
        <v>199.499</v>
      </c>
      <c r="C408" s="5">
        <f t="shared" si="9"/>
        <v>202.49900000000039</v>
      </c>
      <c r="D408" s="3">
        <v>0.30499999999999999</v>
      </c>
    </row>
    <row r="409" spans="1:4">
      <c r="A409" s="3" t="s">
        <v>321</v>
      </c>
      <c r="B409" s="3">
        <v>199.99799999999999</v>
      </c>
      <c r="C409" s="5">
        <f t="shared" si="9"/>
        <v>202.99800000000042</v>
      </c>
      <c r="D409" s="3">
        <v>7.2999999999999995E-2</v>
      </c>
    </row>
    <row r="410" spans="1:4">
      <c r="B410" s="3">
        <v>200.49799999999999</v>
      </c>
      <c r="C410" s="5">
        <f t="shared" si="9"/>
        <v>203.49800000000045</v>
      </c>
      <c r="D410" s="3">
        <v>-0.187</v>
      </c>
    </row>
    <row r="411" spans="1:4">
      <c r="B411" s="3">
        <v>200.99799999999999</v>
      </c>
      <c r="C411" s="5">
        <f t="shared" si="9"/>
        <v>203.99800000000045</v>
      </c>
      <c r="D411" s="3">
        <v>-0.51500000000000001</v>
      </c>
    </row>
    <row r="412" spans="1:4">
      <c r="B412" s="3">
        <v>201.49799999999999</v>
      </c>
      <c r="C412" s="5">
        <f t="shared" si="9"/>
        <v>204.49800000000045</v>
      </c>
      <c r="D412" s="3">
        <v>-0.83799999999999997</v>
      </c>
    </row>
    <row r="413" spans="1:4">
      <c r="B413" s="3">
        <v>201.99700000000001</v>
      </c>
      <c r="C413" s="5">
        <f t="shared" si="9"/>
        <v>204.99700000000047</v>
      </c>
      <c r="D413" s="3">
        <v>-1.204</v>
      </c>
    </row>
    <row r="414" spans="1:4">
      <c r="A414" s="3" t="s">
        <v>322</v>
      </c>
      <c r="B414" s="3">
        <v>202.49700000000001</v>
      </c>
      <c r="C414" s="5">
        <f t="shared" si="9"/>
        <v>205.49700000000047</v>
      </c>
      <c r="D414" s="3">
        <v>-1.5549999999999999</v>
      </c>
    </row>
    <row r="415" spans="1:4">
      <c r="A415" s="3" t="s">
        <v>323</v>
      </c>
      <c r="B415" s="3">
        <v>203.501</v>
      </c>
      <c r="C415" s="5">
        <f t="shared" si="9"/>
        <v>206.50100000000049</v>
      </c>
      <c r="D415" s="3">
        <v>-1.3089999999999999</v>
      </c>
    </row>
    <row r="416" spans="1:4">
      <c r="B416" s="3">
        <v>204.001</v>
      </c>
      <c r="C416" s="5">
        <f t="shared" si="9"/>
        <v>207.00100000000052</v>
      </c>
      <c r="D416" s="3">
        <v>-1.254</v>
      </c>
    </row>
    <row r="417" spans="1:4">
      <c r="B417" s="3">
        <v>204.501</v>
      </c>
      <c r="C417" s="5">
        <f t="shared" si="9"/>
        <v>207.50100000000052</v>
      </c>
      <c r="D417" s="3">
        <v>-0.91200000000000003</v>
      </c>
    </row>
    <row r="418" spans="1:4">
      <c r="B418" s="3">
        <v>205</v>
      </c>
      <c r="C418" s="5">
        <f t="shared" si="9"/>
        <v>208.00000000000054</v>
      </c>
      <c r="D418" s="3">
        <v>-0.51300000000000001</v>
      </c>
    </row>
    <row r="419" spans="1:4">
      <c r="B419" s="3">
        <v>205.5</v>
      </c>
      <c r="C419" s="5">
        <f t="shared" si="9"/>
        <v>208.50000000000057</v>
      </c>
      <c r="D419" s="3">
        <v>-0.16</v>
      </c>
    </row>
    <row r="420" spans="1:4">
      <c r="A420" s="3" t="s">
        <v>324</v>
      </c>
      <c r="B420" s="3">
        <v>206</v>
      </c>
      <c r="C420" s="5">
        <f t="shared" si="9"/>
        <v>209.00000000000057</v>
      </c>
      <c r="D420" s="3">
        <v>7.0000000000000001E-3</v>
      </c>
    </row>
    <row r="421" spans="1:4">
      <c r="B421" s="3">
        <v>206.5</v>
      </c>
      <c r="C421" s="5">
        <f t="shared" si="9"/>
        <v>209.50000000000057</v>
      </c>
      <c r="D421" s="3">
        <v>-3.2000000000000001E-2</v>
      </c>
    </row>
    <row r="422" spans="1:4">
      <c r="B422" s="3">
        <v>207</v>
      </c>
      <c r="C422" s="5">
        <f t="shared" si="9"/>
        <v>210.00000000000057</v>
      </c>
      <c r="D422" s="3">
        <v>-2E-3</v>
      </c>
    </row>
    <row r="423" spans="1:4">
      <c r="B423" s="3">
        <v>207.499</v>
      </c>
      <c r="C423" s="5">
        <f t="shared" si="9"/>
        <v>210.49900000000059</v>
      </c>
      <c r="D423" s="3">
        <v>0.11</v>
      </c>
    </row>
    <row r="424" spans="1:4">
      <c r="B424" s="3">
        <v>207.999</v>
      </c>
      <c r="C424" s="5">
        <f t="shared" si="9"/>
        <v>210.99900000000062</v>
      </c>
      <c r="D424" s="3">
        <v>0.189</v>
      </c>
    </row>
    <row r="425" spans="1:4">
      <c r="B425" s="3">
        <v>208.499</v>
      </c>
      <c r="C425" s="5">
        <f t="shared" si="9"/>
        <v>211.49900000000062</v>
      </c>
      <c r="D425" s="3">
        <v>0.16700000000000001</v>
      </c>
    </row>
    <row r="426" spans="1:4">
      <c r="B426" s="3">
        <v>208.999</v>
      </c>
      <c r="C426" s="5">
        <f t="shared" si="9"/>
        <v>211.99900000000062</v>
      </c>
      <c r="D426" s="3">
        <v>0.158</v>
      </c>
    </row>
    <row r="427" spans="1:4">
      <c r="B427" s="3">
        <v>209.49799999999999</v>
      </c>
      <c r="C427" s="5">
        <f t="shared" si="9"/>
        <v>212.49800000000064</v>
      </c>
      <c r="D427" s="3">
        <v>0.19700000000000001</v>
      </c>
    </row>
    <row r="428" spans="1:4">
      <c r="B428" s="3">
        <v>209.99799999999999</v>
      </c>
      <c r="C428" s="5">
        <f t="shared" si="9"/>
        <v>212.99800000000067</v>
      </c>
      <c r="D428" s="3">
        <v>0.22600000000000001</v>
      </c>
    </row>
    <row r="429" spans="1:4">
      <c r="B429" s="3">
        <v>210.49799999999999</v>
      </c>
      <c r="C429" s="5">
        <f t="shared" si="9"/>
        <v>213.49800000000067</v>
      </c>
      <c r="D429" s="3">
        <v>0.16500000000000001</v>
      </c>
    </row>
    <row r="430" spans="1:4">
      <c r="B430" s="3">
        <v>210.99799999999999</v>
      </c>
      <c r="C430" s="5">
        <f t="shared" si="9"/>
        <v>213.99800000000067</v>
      </c>
      <c r="D430" s="3">
        <v>0.161</v>
      </c>
    </row>
    <row r="431" spans="1:4">
      <c r="B431" s="3">
        <v>211.49700000000001</v>
      </c>
      <c r="C431" s="5">
        <f t="shared" si="9"/>
        <v>214.4970000000007</v>
      </c>
      <c r="D431" s="3">
        <v>0.19500000000000001</v>
      </c>
    </row>
    <row r="432" spans="1:4">
      <c r="B432" s="3">
        <v>211.99700000000001</v>
      </c>
      <c r="C432" s="5">
        <f t="shared" si="9"/>
        <v>214.9970000000007</v>
      </c>
      <c r="D432" s="3">
        <v>0.16</v>
      </c>
    </row>
    <row r="433" spans="2:4">
      <c r="B433" s="3">
        <v>212.501</v>
      </c>
      <c r="C433" s="5">
        <f t="shared" si="9"/>
        <v>215.50100000000072</v>
      </c>
      <c r="D433" s="3">
        <v>0.188</v>
      </c>
    </row>
    <row r="434" spans="2:4">
      <c r="B434" s="3">
        <v>213.001</v>
      </c>
      <c r="C434" s="5">
        <f t="shared" ref="C434:C493" si="10">C433+B434-B433</f>
        <v>216.00100000000074</v>
      </c>
      <c r="D434" s="3">
        <v>0.156</v>
      </c>
    </row>
    <row r="435" spans="2:4">
      <c r="B435" s="3">
        <v>213.501</v>
      </c>
      <c r="C435" s="5">
        <f t="shared" si="10"/>
        <v>216.50100000000074</v>
      </c>
      <c r="D435" s="3">
        <v>0.105</v>
      </c>
    </row>
    <row r="436" spans="2:4">
      <c r="B436" s="3">
        <v>214.001</v>
      </c>
      <c r="C436" s="5">
        <f t="shared" si="10"/>
        <v>217.00100000000074</v>
      </c>
      <c r="D436" s="3">
        <v>9.6000000000000002E-2</v>
      </c>
    </row>
    <row r="437" spans="2:4">
      <c r="B437" s="3">
        <v>214.5</v>
      </c>
      <c r="C437" s="5">
        <f t="shared" si="10"/>
        <v>217.50000000000077</v>
      </c>
      <c r="D437" s="3">
        <v>0.14599999999999999</v>
      </c>
    </row>
    <row r="438" spans="2:4">
      <c r="B438" s="3">
        <v>215</v>
      </c>
      <c r="C438" s="5">
        <f t="shared" si="10"/>
        <v>218.0000000000008</v>
      </c>
      <c r="D438" s="3">
        <v>0.113</v>
      </c>
    </row>
    <row r="439" spans="2:4">
      <c r="B439" s="3">
        <v>215.5</v>
      </c>
      <c r="C439" s="5">
        <f t="shared" si="10"/>
        <v>218.5000000000008</v>
      </c>
      <c r="D439" s="3">
        <v>0.109</v>
      </c>
    </row>
    <row r="440" spans="2:4">
      <c r="B440" s="3">
        <v>216</v>
      </c>
      <c r="C440" s="5">
        <f t="shared" si="10"/>
        <v>219.0000000000008</v>
      </c>
      <c r="D440" s="3">
        <v>0.114</v>
      </c>
    </row>
    <row r="441" spans="2:4">
      <c r="B441" s="3">
        <v>216.499</v>
      </c>
      <c r="C441" s="5">
        <f t="shared" si="10"/>
        <v>219.49900000000082</v>
      </c>
      <c r="D441" s="3">
        <v>0.13400000000000001</v>
      </c>
    </row>
    <row r="442" spans="2:4">
      <c r="B442" s="3">
        <v>216.999</v>
      </c>
      <c r="C442" s="5">
        <f t="shared" si="10"/>
        <v>219.99900000000085</v>
      </c>
      <c r="D442" s="3">
        <v>0.14499999999999999</v>
      </c>
    </row>
    <row r="443" spans="2:4">
      <c r="B443" s="3">
        <v>217.499</v>
      </c>
      <c r="C443" s="5">
        <f t="shared" si="10"/>
        <v>220.49900000000085</v>
      </c>
      <c r="D443" s="3">
        <v>0.128</v>
      </c>
    </row>
    <row r="444" spans="2:4">
      <c r="B444" s="3">
        <v>217.999</v>
      </c>
      <c r="C444" s="5">
        <f t="shared" si="10"/>
        <v>220.99900000000085</v>
      </c>
      <c r="D444" s="3">
        <v>9.4E-2</v>
      </c>
    </row>
    <row r="445" spans="2:4">
      <c r="B445" s="3">
        <v>218.499</v>
      </c>
      <c r="C445" s="5">
        <f t="shared" si="10"/>
        <v>221.49900000000085</v>
      </c>
      <c r="D445" s="3">
        <v>9.1999999999999998E-2</v>
      </c>
    </row>
    <row r="446" spans="2:4">
      <c r="B446" s="3">
        <v>218.99799999999999</v>
      </c>
      <c r="C446" s="5">
        <f t="shared" si="10"/>
        <v>221.99800000000087</v>
      </c>
      <c r="D446" s="3">
        <v>0.106</v>
      </c>
    </row>
    <row r="447" spans="2:4">
      <c r="B447" s="3">
        <v>219.49799999999999</v>
      </c>
      <c r="C447" s="5">
        <f t="shared" si="10"/>
        <v>222.4980000000009</v>
      </c>
      <c r="D447" s="3">
        <v>0.107</v>
      </c>
    </row>
    <row r="448" spans="2:4">
      <c r="B448" s="3">
        <v>219.99799999999999</v>
      </c>
      <c r="C448" s="5">
        <f t="shared" si="10"/>
        <v>222.9980000000009</v>
      </c>
      <c r="D448" s="3">
        <v>7.3999999999999996E-2</v>
      </c>
    </row>
    <row r="449" spans="2:4">
      <c r="B449" s="3">
        <v>220.49799999999999</v>
      </c>
      <c r="C449" s="5">
        <f t="shared" si="10"/>
        <v>223.4980000000009</v>
      </c>
      <c r="D449" s="3">
        <v>5.5E-2</v>
      </c>
    </row>
    <row r="450" spans="2:4">
      <c r="B450" s="3">
        <v>220.99700000000001</v>
      </c>
      <c r="C450" s="5">
        <f t="shared" si="10"/>
        <v>223.99700000000092</v>
      </c>
      <c r="D450" s="3">
        <v>0.10199999999999999</v>
      </c>
    </row>
    <row r="451" spans="2:4">
      <c r="B451" s="3">
        <v>221.49700000000001</v>
      </c>
      <c r="C451" s="5">
        <f t="shared" si="10"/>
        <v>224.49700000000092</v>
      </c>
      <c r="D451" s="3">
        <v>8.5999999999999993E-2</v>
      </c>
    </row>
    <row r="452" spans="2:4">
      <c r="B452" s="3">
        <v>222.001</v>
      </c>
      <c r="C452" s="5">
        <f t="shared" si="10"/>
        <v>225.00100000000094</v>
      </c>
      <c r="D452" s="3">
        <v>6.9000000000000006E-2</v>
      </c>
    </row>
    <row r="453" spans="2:4">
      <c r="B453" s="3">
        <v>222.501</v>
      </c>
      <c r="C453" s="5">
        <f t="shared" si="10"/>
        <v>225.50100000000097</v>
      </c>
      <c r="D453" s="3">
        <v>6.3E-2</v>
      </c>
    </row>
    <row r="454" spans="2:4">
      <c r="B454" s="3">
        <v>223.001</v>
      </c>
      <c r="C454" s="5">
        <f t="shared" si="10"/>
        <v>226.00100000000097</v>
      </c>
      <c r="D454" s="3">
        <v>5.8000000000000003E-2</v>
      </c>
    </row>
    <row r="455" spans="2:4">
      <c r="B455" s="3">
        <v>223.501</v>
      </c>
      <c r="C455" s="5">
        <f t="shared" si="10"/>
        <v>226.50100000000097</v>
      </c>
      <c r="D455" s="3">
        <v>6.2E-2</v>
      </c>
    </row>
    <row r="456" spans="2:4">
      <c r="B456" s="3">
        <v>224</v>
      </c>
      <c r="C456" s="5">
        <f t="shared" si="10"/>
        <v>227.00000000000099</v>
      </c>
      <c r="D456" s="3">
        <v>2.8000000000000001E-2</v>
      </c>
    </row>
    <row r="457" spans="2:4">
      <c r="B457" s="3">
        <v>224.5</v>
      </c>
      <c r="C457" s="5">
        <f t="shared" si="10"/>
        <v>227.50000000000102</v>
      </c>
      <c r="D457" s="3">
        <v>6.6000000000000003E-2</v>
      </c>
    </row>
    <row r="458" spans="2:4">
      <c r="B458" s="3">
        <v>225</v>
      </c>
      <c r="C458" s="5">
        <f t="shared" si="10"/>
        <v>228.00000000000102</v>
      </c>
      <c r="D458" s="3">
        <v>0</v>
      </c>
    </row>
    <row r="459" spans="2:4">
      <c r="B459" s="3">
        <v>225.5</v>
      </c>
      <c r="C459" s="5">
        <f t="shared" si="10"/>
        <v>228.50000000000102</v>
      </c>
      <c r="D459" s="3">
        <v>0.04</v>
      </c>
    </row>
    <row r="460" spans="2:4">
      <c r="B460" s="3">
        <v>225.999</v>
      </c>
      <c r="C460" s="5">
        <f t="shared" si="10"/>
        <v>228.99900000000105</v>
      </c>
      <c r="D460" s="3">
        <v>6.3E-2</v>
      </c>
    </row>
    <row r="461" spans="2:4">
      <c r="B461" s="3">
        <v>226.499</v>
      </c>
      <c r="C461" s="5">
        <f t="shared" si="10"/>
        <v>229.49900000000108</v>
      </c>
      <c r="D461" s="3">
        <v>1.0999999999999999E-2</v>
      </c>
    </row>
    <row r="462" spans="2:4">
      <c r="B462" s="3">
        <v>226.999</v>
      </c>
      <c r="C462" s="5">
        <f t="shared" si="10"/>
        <v>229.99900000000108</v>
      </c>
      <c r="D462" s="3">
        <v>2.3E-2</v>
      </c>
    </row>
    <row r="463" spans="2:4">
      <c r="B463" s="3">
        <v>227.499</v>
      </c>
      <c r="C463" s="5">
        <f t="shared" si="10"/>
        <v>230.49900000000108</v>
      </c>
      <c r="D463" s="3">
        <v>-6.0000000000000001E-3</v>
      </c>
    </row>
    <row r="464" spans="2:4">
      <c r="B464" s="3">
        <v>227.99799999999999</v>
      </c>
      <c r="C464" s="5">
        <f t="shared" si="10"/>
        <v>230.9980000000011</v>
      </c>
      <c r="D464" s="3">
        <v>-6.0000000000000001E-3</v>
      </c>
    </row>
    <row r="465" spans="2:4">
      <c r="B465" s="3">
        <v>228.49799999999999</v>
      </c>
      <c r="C465" s="5">
        <f t="shared" si="10"/>
        <v>231.49800000000113</v>
      </c>
      <c r="D465" s="3">
        <v>4.2000000000000003E-2</v>
      </c>
    </row>
    <row r="466" spans="2:4">
      <c r="B466" s="3">
        <v>228.99799999999999</v>
      </c>
      <c r="C466" s="5">
        <f t="shared" si="10"/>
        <v>231.99800000000113</v>
      </c>
      <c r="D466" s="3">
        <v>7.3999999999999996E-2</v>
      </c>
    </row>
    <row r="467" spans="2:4">
      <c r="B467" s="3">
        <v>229.49799999999999</v>
      </c>
      <c r="C467" s="5">
        <f t="shared" si="10"/>
        <v>232.49800000000113</v>
      </c>
      <c r="D467" s="3">
        <v>4.5999999999999999E-2</v>
      </c>
    </row>
    <row r="468" spans="2:4">
      <c r="B468" s="3">
        <v>229.99799999999999</v>
      </c>
      <c r="C468" s="5">
        <f t="shared" si="10"/>
        <v>232.99800000000113</v>
      </c>
      <c r="D468" s="3">
        <v>5.6000000000000001E-2</v>
      </c>
    </row>
    <row r="469" spans="2:4">
      <c r="B469" s="3">
        <v>230.49700000000001</v>
      </c>
      <c r="C469" s="5">
        <f t="shared" si="10"/>
        <v>233.49700000000115</v>
      </c>
      <c r="D469" s="3">
        <v>4.2999999999999997E-2</v>
      </c>
    </row>
    <row r="470" spans="2:4">
      <c r="B470" s="3">
        <v>231.001</v>
      </c>
      <c r="C470" s="5">
        <f t="shared" si="10"/>
        <v>234.00100000000117</v>
      </c>
      <c r="D470" s="3">
        <v>3.3000000000000002E-2</v>
      </c>
    </row>
    <row r="471" spans="2:4">
      <c r="B471" s="3">
        <v>231.501</v>
      </c>
      <c r="C471" s="5">
        <f t="shared" si="10"/>
        <v>234.5010000000012</v>
      </c>
      <c r="D471" s="3">
        <v>3.9E-2</v>
      </c>
    </row>
    <row r="472" spans="2:4">
      <c r="B472" s="3">
        <v>232.001</v>
      </c>
      <c r="C472" s="5">
        <f t="shared" si="10"/>
        <v>235.0010000000012</v>
      </c>
      <c r="D472" s="3">
        <v>3.3000000000000002E-2</v>
      </c>
    </row>
    <row r="473" spans="2:4">
      <c r="B473" s="3">
        <v>232.501</v>
      </c>
      <c r="C473" s="5">
        <f t="shared" si="10"/>
        <v>235.5010000000012</v>
      </c>
      <c r="D473" s="3">
        <v>4.7E-2</v>
      </c>
    </row>
    <row r="474" spans="2:4">
      <c r="B474" s="3">
        <v>233</v>
      </c>
      <c r="C474" s="5">
        <f t="shared" si="10"/>
        <v>236.00000000000122</v>
      </c>
      <c r="D474" s="3">
        <v>4.7E-2</v>
      </c>
    </row>
    <row r="475" spans="2:4">
      <c r="B475" s="3">
        <v>233.5</v>
      </c>
      <c r="C475" s="5">
        <f t="shared" si="10"/>
        <v>236.50000000000125</v>
      </c>
      <c r="D475" s="3">
        <v>5.5E-2</v>
      </c>
    </row>
    <row r="476" spans="2:4">
      <c r="B476" s="3">
        <v>234</v>
      </c>
      <c r="C476" s="5">
        <f t="shared" si="10"/>
        <v>237.00000000000125</v>
      </c>
      <c r="D476" s="3">
        <v>4.3999999999999997E-2</v>
      </c>
    </row>
    <row r="477" spans="2:4">
      <c r="B477" s="3">
        <v>234.5</v>
      </c>
      <c r="C477" s="5">
        <f t="shared" si="10"/>
        <v>237.50000000000125</v>
      </c>
      <c r="D477" s="3">
        <v>4.9000000000000002E-2</v>
      </c>
    </row>
    <row r="478" spans="2:4">
      <c r="B478" s="3">
        <v>235</v>
      </c>
      <c r="C478" s="5">
        <f t="shared" si="10"/>
        <v>238.00000000000125</v>
      </c>
      <c r="D478" s="3">
        <v>5.8999999999999997E-2</v>
      </c>
    </row>
    <row r="479" spans="2:4">
      <c r="B479" s="3">
        <v>235.499</v>
      </c>
      <c r="C479" s="5">
        <f t="shared" si="10"/>
        <v>238.49900000000127</v>
      </c>
      <c r="D479" s="3">
        <v>2.8000000000000001E-2</v>
      </c>
    </row>
    <row r="480" spans="2:4">
      <c r="B480" s="3">
        <v>235.999</v>
      </c>
      <c r="C480" s="5">
        <f t="shared" si="10"/>
        <v>238.9990000000013</v>
      </c>
      <c r="D480" s="3">
        <v>-7.0000000000000001E-3</v>
      </c>
    </row>
    <row r="481" spans="1:4">
      <c r="B481" s="3">
        <v>236.499</v>
      </c>
      <c r="C481" s="5">
        <f t="shared" si="10"/>
        <v>239.4990000000013</v>
      </c>
      <c r="D481" s="3">
        <v>3.5000000000000003E-2</v>
      </c>
    </row>
    <row r="482" spans="1:4">
      <c r="B482" s="3">
        <v>236.999</v>
      </c>
      <c r="C482" s="5">
        <f t="shared" si="10"/>
        <v>239.9990000000013</v>
      </c>
      <c r="D482" s="3">
        <v>4.0000000000000001E-3</v>
      </c>
    </row>
    <row r="483" spans="1:4">
      <c r="B483" s="3">
        <v>237.49799999999999</v>
      </c>
      <c r="C483" s="5">
        <f t="shared" si="10"/>
        <v>240.49800000000133</v>
      </c>
      <c r="D483" s="3">
        <v>-2E-3</v>
      </c>
    </row>
    <row r="484" spans="1:4">
      <c r="B484" s="3">
        <v>237.99799999999999</v>
      </c>
      <c r="C484" s="5">
        <f t="shared" si="10"/>
        <v>240.99800000000135</v>
      </c>
      <c r="D484" s="3">
        <v>-2.5000000000000001E-2</v>
      </c>
    </row>
    <row r="485" spans="1:4">
      <c r="B485" s="3">
        <v>238.49799999999999</v>
      </c>
      <c r="C485" s="5">
        <f t="shared" si="10"/>
        <v>241.49800000000135</v>
      </c>
      <c r="D485" s="3">
        <v>-2.7E-2</v>
      </c>
    </row>
    <row r="486" spans="1:4">
      <c r="B486" s="3">
        <v>238.99799999999999</v>
      </c>
      <c r="C486" s="5">
        <f t="shared" si="10"/>
        <v>241.99800000000135</v>
      </c>
      <c r="D486" s="3">
        <v>7.0999999999999994E-2</v>
      </c>
    </row>
    <row r="487" spans="1:4">
      <c r="B487" s="3">
        <v>239.49700000000001</v>
      </c>
      <c r="C487" s="5">
        <f t="shared" si="10"/>
        <v>242.49700000000138</v>
      </c>
      <c r="D487" s="3">
        <v>4.3999999999999997E-2</v>
      </c>
    </row>
    <row r="488" spans="1:4">
      <c r="B488" s="3">
        <v>239.99700000000001</v>
      </c>
      <c r="C488" s="5">
        <f t="shared" si="10"/>
        <v>242.99700000000138</v>
      </c>
      <c r="D488" s="3">
        <v>-3.2000000000000001E-2</v>
      </c>
    </row>
    <row r="489" spans="1:4">
      <c r="B489" s="3">
        <v>240.501</v>
      </c>
      <c r="C489" s="5">
        <f t="shared" si="10"/>
        <v>243.5010000000014</v>
      </c>
      <c r="D489" s="3">
        <v>1.7000000000000001E-2</v>
      </c>
    </row>
    <row r="490" spans="1:4">
      <c r="B490" s="3">
        <v>241.001</v>
      </c>
      <c r="C490" s="5">
        <f t="shared" si="10"/>
        <v>244.00100000000143</v>
      </c>
      <c r="D490" s="3">
        <v>5.8000000000000003E-2</v>
      </c>
    </row>
    <row r="491" spans="1:4">
      <c r="B491" s="3">
        <v>241.501</v>
      </c>
      <c r="C491" s="5">
        <f t="shared" si="10"/>
        <v>244.50100000000143</v>
      </c>
      <c r="D491" s="3">
        <v>7.0000000000000007E-2</v>
      </c>
    </row>
    <row r="492" spans="1:4">
      <c r="B492" s="3">
        <v>242.001</v>
      </c>
      <c r="C492" s="5">
        <f t="shared" si="10"/>
        <v>245.00100000000143</v>
      </c>
      <c r="D492" s="3">
        <v>7.0000000000000001E-3</v>
      </c>
    </row>
    <row r="493" spans="1:4">
      <c r="A493" s="3" t="s">
        <v>318</v>
      </c>
      <c r="B493" s="3">
        <v>242.5</v>
      </c>
      <c r="C493" s="5">
        <f t="shared" si="10"/>
        <v>245.50000000000145</v>
      </c>
      <c r="D493" s="3">
        <v>-3.9E-2</v>
      </c>
    </row>
  </sheetData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</vt:vector>
  </HeadingPairs>
  <TitlesOfParts>
    <vt:vector size="6" baseType="lpstr">
      <vt:lpstr>Surface Line</vt:lpstr>
      <vt:lpstr>Characteristic points</vt:lpstr>
      <vt:lpstr>Surface Line Modified</vt:lpstr>
      <vt:lpstr>Chart</vt:lpstr>
      <vt:lpstr>Chart (zoom top dike)</vt:lpstr>
      <vt:lpstr>Chart revetment</vt:lpstr>
    </vt:vector>
  </TitlesOfParts>
  <Company>WL | Delft Hydraulics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bruyne</dc:creator>
  <cp:lastModifiedBy>Virginie Trompille</cp:lastModifiedBy>
  <cp:lastPrinted>2013-04-09T13:05:21Z</cp:lastPrinted>
  <dcterms:created xsi:type="dcterms:W3CDTF">2002-09-24T09:30:53Z</dcterms:created>
  <dcterms:modified xsi:type="dcterms:W3CDTF">2016-04-19T13:26:36Z</dcterms:modified>
</cp:coreProperties>
</file>